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8190" windowHeight="7980"/>
  </bookViews>
  <sheets>
    <sheet name="Budget Overview" sheetId="1" r:id="rId1"/>
    <sheet name="Budget Specifics" sheetId="2" r:id="rId2"/>
  </sheets>
  <calcPr calcId="145621"/>
</workbook>
</file>

<file path=xl/calcChain.xml><?xml version="1.0" encoding="utf-8"?>
<calcChain xmlns="http://schemas.openxmlformats.org/spreadsheetml/2006/main">
  <c r="B40" i="1" l="1"/>
  <c r="H60" i="2" l="1"/>
  <c r="H59" i="2" l="1"/>
  <c r="I56" i="2"/>
  <c r="H42" i="2"/>
  <c r="H41" i="2"/>
  <c r="I40" i="2"/>
  <c r="H38" i="2"/>
  <c r="H37" i="2"/>
  <c r="H36" i="2"/>
  <c r="I35" i="2"/>
  <c r="H24" i="2"/>
  <c r="H23" i="2"/>
  <c r="H22" i="2"/>
  <c r="H21" i="2"/>
  <c r="H20" i="2"/>
  <c r="H19" i="2"/>
  <c r="H18" i="2"/>
  <c r="H17" i="2"/>
  <c r="G16" i="2"/>
  <c r="H16" i="2" s="1"/>
  <c r="H15" i="2"/>
  <c r="H14" i="2"/>
  <c r="H13" i="2"/>
  <c r="H12" i="2"/>
  <c r="H11" i="2"/>
  <c r="H10" i="2"/>
  <c r="H9" i="2"/>
  <c r="H8" i="2"/>
  <c r="H7" i="2"/>
  <c r="H6" i="2"/>
  <c r="B29" i="1"/>
  <c r="B28" i="1"/>
  <c r="B27" i="1"/>
  <c r="D13" i="1"/>
  <c r="H27" i="2" l="1"/>
  <c r="I28" i="2" s="1"/>
</calcChain>
</file>

<file path=xl/sharedStrings.xml><?xml version="1.0" encoding="utf-8"?>
<sst xmlns="http://schemas.openxmlformats.org/spreadsheetml/2006/main" count="348" uniqueCount="165">
  <si>
    <t>Fall 2012</t>
  </si>
  <si>
    <t>Notes</t>
  </si>
  <si>
    <t>UA Core</t>
  </si>
  <si>
    <t>Operating</t>
  </si>
  <si>
    <t>Council</t>
  </si>
  <si>
    <t>Officers</t>
  </si>
  <si>
    <t>Chief of Staff</t>
  </si>
  <si>
    <t>Includes Nominations Committee meeting food.</t>
  </si>
  <si>
    <t>AVP for Resource Development</t>
  </si>
  <si>
    <t>AVP Engagement &amp; Member Development</t>
  </si>
  <si>
    <t>Committees and Auxiliaries</t>
  </si>
  <si>
    <t>Association of Student Activities (ASA)</t>
  </si>
  <si>
    <t>Committee on Alumni Relations</t>
  </si>
  <si>
    <t>Committee on Athletics</t>
  </si>
  <si>
    <t>Committee on Public Relations</t>
  </si>
  <si>
    <t>Committee on Education</t>
  </si>
  <si>
    <t>Committee on Special Projects</t>
  </si>
  <si>
    <t>Elections Committee</t>
  </si>
  <si>
    <t>Committee on Sustainability</t>
  </si>
  <si>
    <t>Events Committee</t>
  </si>
  <si>
    <t>Finance Board</t>
  </si>
  <si>
    <t>Residential Dining</t>
  </si>
  <si>
    <t>Technology Systems Group</t>
  </si>
  <si>
    <t>Judicial Board</t>
  </si>
  <si>
    <t>MIT 2030</t>
  </si>
  <si>
    <t>MITx</t>
  </si>
  <si>
    <t>Student Support &amp; Mental Health</t>
  </si>
  <si>
    <t>Orientation</t>
  </si>
  <si>
    <t>UA Core Total</t>
  </si>
  <si>
    <t>Committees &amp; Auxiliaries Total</t>
  </si>
  <si>
    <t>Total Budgeted Expenses</t>
  </si>
  <si>
    <t>Expected Income</t>
  </si>
  <si>
    <t>Semesterly Allowance</t>
  </si>
  <si>
    <t>Princeton Review</t>
  </si>
  <si>
    <t>Withdrawal from Reserve</t>
  </si>
  <si>
    <t>Total Income</t>
  </si>
  <si>
    <t>Summary of Income and Expenses</t>
  </si>
  <si>
    <t>Budgeted Expenses</t>
  </si>
  <si>
    <t>Net of Income</t>
  </si>
  <si>
    <t>Other Expenses:</t>
  </si>
  <si>
    <t>UA Contribution to Student Faculty Dinners</t>
  </si>
  <si>
    <t>Fresh Fund</t>
  </si>
  <si>
    <t>Remainder for Groups</t>
  </si>
  <si>
    <t>Overallocation</t>
  </si>
  <si>
    <t>Semesterly Allocation for Groups</t>
  </si>
  <si>
    <t>Additional Funding</t>
  </si>
  <si>
    <t>MTVU Wellness Week</t>
  </si>
  <si>
    <t>Income to the Umbrella Account</t>
  </si>
  <si>
    <t>Student Faculty Dinners</t>
  </si>
  <si>
    <t>Income to the Student Faculty Dinner Account</t>
  </si>
  <si>
    <t>Committee Name</t>
  </si>
  <si>
    <t>Expense Type</t>
  </si>
  <si>
    <t>Project Name</t>
  </si>
  <si>
    <t>Item description</t>
  </si>
  <si>
    <t>Approx. people</t>
  </si>
  <si>
    <t>Count</t>
  </si>
  <si>
    <t>Cost / Item</t>
  </si>
  <si>
    <t>Item Subtotal</t>
  </si>
  <si>
    <t>Group Subtotal</t>
  </si>
  <si>
    <t>Alumni Relations &amp; Public Service</t>
  </si>
  <si>
    <t>Alumni Relations</t>
  </si>
  <si>
    <t>Food, Set up, Activities, Coordination</t>
  </si>
  <si>
    <t>Publicizing</t>
  </si>
  <si>
    <t>Community Service</t>
  </si>
  <si>
    <t>Support for Campus Activities</t>
  </si>
  <si>
    <t>Subtotal</t>
  </si>
  <si>
    <t>ASA</t>
  </si>
  <si>
    <t>Fall Midway</t>
  </si>
  <si>
    <t>tables</t>
  </si>
  <si>
    <t>electricity</t>
  </si>
  <si>
    <t>performance tech</t>
  </si>
  <si>
    <t>CPW Midway</t>
  </si>
  <si>
    <t>handouts</t>
  </si>
  <si>
    <t>FYSM</t>
  </si>
  <si>
    <t>cards</t>
  </si>
  <si>
    <t>postage</t>
  </si>
  <si>
    <t>GBMs</t>
  </si>
  <si>
    <t>food</t>
  </si>
  <si>
    <t>printing</t>
  </si>
  <si>
    <t>Discussion Meetings</t>
  </si>
  <si>
    <t>ASA Meetings</t>
  </si>
  <si>
    <t>LEF Meetings</t>
  </si>
  <si>
    <t>Capital</t>
  </si>
  <si>
    <t>Storage Space</t>
  </si>
  <si>
    <t>locker keys/repairs</t>
  </si>
  <si>
    <t>-</t>
  </si>
  <si>
    <t>Boards</t>
  </si>
  <si>
    <t>public postering signs</t>
  </si>
  <si>
    <t>Group Moving</t>
  </si>
  <si>
    <t>van rental</t>
  </si>
  <si>
    <t>Income</t>
  </si>
  <si>
    <t>Support</t>
  </si>
  <si>
    <t>Fines - expected</t>
  </si>
  <si>
    <t>GSC Year - confirmed</t>
  </si>
  <si>
    <t>UA Spring - expected</t>
  </si>
  <si>
    <t>ASA</t>
  </si>
  <si>
    <t>Athletics</t>
  </si>
  <si>
    <t>Athletics Weekend</t>
  </si>
  <si>
    <t>T-shirt for athl. weekend</t>
  </si>
  <si>
    <t>Food for athl. weekend</t>
  </si>
  <si>
    <t>Prizes for athl. weekend</t>
  </si>
  <si>
    <t>Discretionary</t>
  </si>
  <si>
    <t>Athletics Promotion</t>
  </si>
  <si>
    <t>MIT Superfan t-shirts</t>
  </si>
  <si>
    <t>Athletics</t>
  </si>
  <si>
    <t>Meeting with Institute Committee Representatives (Representatives)</t>
  </si>
  <si>
    <t>Food</t>
  </si>
  <si>
    <t>Meeting with Institute Committee Representatives (Chief of Staff)</t>
  </si>
  <si>
    <t>Meeting with Committees</t>
  </si>
  <si>
    <t>UA Brunches</t>
  </si>
  <si>
    <t>UA weekly brunches</t>
  </si>
  <si>
    <t>Chief of Staff</t>
  </si>
  <si>
    <t>CoE</t>
  </si>
  <si>
    <t>Student Faculty Dinners has its own account</t>
  </si>
  <si>
    <t>~500</t>
  </si>
  <si>
    <t>Meetings</t>
  </si>
  <si>
    <t>Food for meetings. Meetings cannot be open as we discuss many sensitive issues candidly, including term violations which are highly confidential (both professor and student)</t>
  </si>
  <si>
    <t>Council Meetings</t>
  </si>
  <si>
    <t>Funding for groups who did not get funding from Finboard</t>
  </si>
  <si>
    <t>Elections</t>
  </si>
  <si>
    <t>Running vote.mit.edu</t>
  </si>
  <si>
    <t>To keep the website running</t>
  </si>
  <si>
    <t>Elections Subtotal</t>
  </si>
  <si>
    <t>Streamlining allocation process</t>
  </si>
  <si>
    <t>Database system</t>
  </si>
  <si>
    <t>Member Engagement &amp; Development</t>
  </si>
  <si>
    <t>Retreat</t>
  </si>
  <si>
    <t>Transportation, Lodging, Food</t>
  </si>
  <si>
    <t>CPL Class</t>
  </si>
  <si>
    <t>Food/Refreshments</t>
  </si>
  <si>
    <t>CPL Receptions</t>
  </si>
  <si>
    <t>Orientation, Meet Your Mentor, Final Presentations</t>
  </si>
  <si>
    <t>CPL Mini-Leadership Retreat</t>
  </si>
  <si>
    <t>Discretionary Buffer</t>
  </si>
  <si>
    <t>Meeting</t>
  </si>
  <si>
    <t>Nomminations Committee</t>
  </si>
  <si>
    <t>Meeting with Nominations Committee</t>
  </si>
  <si>
    <t>Exec Meetings</t>
  </si>
  <si>
    <t>Paper</t>
  </si>
  <si>
    <t>Office Water</t>
  </si>
  <si>
    <t>4 monthly deliveries of water</t>
  </si>
  <si>
    <t>Office Supplies</t>
  </si>
  <si>
    <t>Public Relations</t>
  </si>
  <si>
    <t>Study Breaks</t>
  </si>
  <si>
    <t>Event support fund</t>
  </si>
  <si>
    <t>Meetings</t>
  </si>
  <si>
    <t>Forums</t>
  </si>
  <si>
    <t>Special Projects</t>
  </si>
  <si>
    <t>Staplers in Athena clusters</t>
  </si>
  <si>
    <t>Installation, locking</t>
  </si>
  <si>
    <t>TBD</t>
  </si>
  <si>
    <t>(student center revision)</t>
  </si>
  <si>
    <t>(TechCASH, Alumni Website, etc.)</t>
  </si>
  <si>
    <t>Additional projects, supplementary project funding</t>
  </si>
  <si>
    <t>Sustainability</t>
  </si>
  <si>
    <t>Meeting food</t>
  </si>
  <si>
    <t>Food for meetings</t>
  </si>
  <si>
    <t>Advertising/postering</t>
  </si>
  <si>
    <t>Posters to advertise events (study breaks, competitions, etc.)</t>
  </si>
  <si>
    <t>Trashion Show</t>
  </si>
  <si>
    <t>Food and prizes</t>
  </si>
  <si>
    <t>Project – TBD</t>
  </si>
  <si>
    <t>Potential idea: “sustainability study break” to educate and spread awareness on sustainability issues. To be developed further in fall</t>
  </si>
  <si>
    <t>IS&amp;T service for website</t>
  </si>
  <si>
    <t>$3600/year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</si>
</sst>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2" x14ac:knownFonts="1">
    <font>
      <sz val="10"/>
      <color rgb="FF000000"/>
      <name val="Arial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Arial"/>
      <family val="2"/>
    </font>
    <font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sz val="10"/>
      <color rgb="FF000000"/>
      <name val="Arial"/>
      <family val="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7995B4"/>
        <bgColor indexed="64"/>
      </patternFill>
    </fill>
    <fill>
      <patternFill patternType="solid">
        <fgColor rgb="FF7995B4"/>
        <bgColor indexed="64"/>
      </patternFill>
    </fill>
    <fill>
      <patternFill patternType="solid">
        <fgColor rgb="FFF1D95B"/>
        <bgColor indexed="64"/>
      </patternFill>
    </fill>
    <fill>
      <patternFill patternType="solid">
        <fgColor rgb="FFF1D95B"/>
        <bgColor indexed="64"/>
      </patternFill>
    </fill>
    <fill>
      <patternFill patternType="solid">
        <fgColor rgb="FF7995B4"/>
        <bgColor indexed="64"/>
      </patternFill>
    </fill>
    <fill>
      <patternFill patternType="solid">
        <fgColor rgb="FF7995B4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1D95B"/>
        <bgColor indexed="64"/>
      </patternFill>
    </fill>
    <fill>
      <patternFill patternType="solid">
        <fgColor rgb="FF7995B4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7995B4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F1D95B"/>
        <bgColor indexed="64"/>
      </patternFill>
    </fill>
    <fill>
      <patternFill patternType="solid">
        <fgColor rgb="FF7995B4"/>
        <bgColor indexed="64"/>
      </patternFill>
    </fill>
    <fill>
      <patternFill patternType="solid">
        <fgColor rgb="FF7995B4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CCC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CCCCCC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CCCCC"/>
      </right>
      <top style="thin">
        <color indexed="64"/>
      </top>
      <bottom style="thin">
        <color rgb="FFFFFFFF"/>
      </bottom>
      <diagonal/>
    </border>
  </borders>
  <cellStyleXfs count="1">
    <xf numFmtId="0" fontId="0" fillId="0" borderId="0"/>
  </cellStyleXfs>
  <cellXfs count="39"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2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4" fillId="0" borderId="3" xfId="0" applyFont="1" applyBorder="1" applyAlignment="1">
      <alignment wrapText="1"/>
    </xf>
    <xf numFmtId="0" fontId="5" fillId="5" borderId="4" xfId="0" applyFont="1" applyFill="1" applyBorder="1" applyAlignment="1">
      <alignment horizontal="left" wrapText="1"/>
    </xf>
    <xf numFmtId="0" fontId="6" fillId="6" borderId="5" xfId="0" applyFont="1" applyFill="1" applyBorder="1" applyAlignment="1">
      <alignment horizontal="left" wrapText="1"/>
    </xf>
    <xf numFmtId="164" fontId="7" fillId="0" borderId="0" xfId="0" applyNumberFormat="1" applyFont="1" applyAlignment="1">
      <alignment horizontal="left" wrapText="1"/>
    </xf>
    <xf numFmtId="164" fontId="8" fillId="0" borderId="0" xfId="0" applyNumberFormat="1" applyFont="1" applyAlignment="1">
      <alignment wrapText="1"/>
    </xf>
    <xf numFmtId="0" fontId="9" fillId="7" borderId="6" xfId="0" applyFont="1" applyFill="1" applyBorder="1" applyAlignment="1">
      <alignment horizontal="left" wrapText="1"/>
    </xf>
    <xf numFmtId="0" fontId="10" fillId="8" borderId="7" xfId="0" applyFont="1" applyFill="1" applyBorder="1" applyAlignment="1">
      <alignment horizontal="left" wrapText="1"/>
    </xf>
    <xf numFmtId="0" fontId="11" fillId="9" borderId="8" xfId="0" applyFont="1" applyFill="1" applyBorder="1" applyAlignment="1">
      <alignment horizontal="left" wrapText="1"/>
    </xf>
    <xf numFmtId="0" fontId="12" fillId="0" borderId="0" xfId="0" applyFont="1" applyAlignment="1">
      <alignment wrapText="1"/>
    </xf>
    <xf numFmtId="0" fontId="13" fillId="10" borderId="9" xfId="0" applyFont="1" applyFill="1" applyBorder="1" applyAlignment="1">
      <alignment horizontal="left" wrapText="1"/>
    </xf>
    <xf numFmtId="0" fontId="14" fillId="11" borderId="10" xfId="0" applyFont="1" applyFill="1" applyBorder="1" applyAlignment="1">
      <alignment horizontal="left" vertical="center" wrapText="1"/>
    </xf>
    <xf numFmtId="0" fontId="15" fillId="12" borderId="11" xfId="0" applyFont="1" applyFill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12" xfId="0" applyBorder="1" applyAlignment="1">
      <alignment wrapText="1"/>
    </xf>
    <xf numFmtId="0" fontId="17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18" fillId="13" borderId="13" xfId="0" applyFont="1" applyFill="1" applyBorder="1" applyAlignment="1">
      <alignment horizontal="left" wrapText="1"/>
    </xf>
    <xf numFmtId="0" fontId="19" fillId="14" borderId="14" xfId="0" applyFont="1" applyFill="1" applyBorder="1" applyAlignment="1">
      <alignment horizontal="left" wrapText="1"/>
    </xf>
    <xf numFmtId="0" fontId="20" fillId="15" borderId="15" xfId="0" applyFont="1" applyFill="1" applyBorder="1" applyAlignment="1">
      <alignment horizontal="left" wrapText="1"/>
    </xf>
    <xf numFmtId="0" fontId="21" fillId="16" borderId="16" xfId="0" applyFont="1" applyFill="1" applyBorder="1" applyAlignment="1">
      <alignment horizontal="left" wrapText="1"/>
    </xf>
    <xf numFmtId="0" fontId="22" fillId="0" borderId="0" xfId="0" applyFont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23" fillId="17" borderId="19" xfId="0" applyFont="1" applyFill="1" applyBorder="1" applyAlignment="1">
      <alignment horizontal="left" wrapText="1"/>
    </xf>
    <xf numFmtId="0" fontId="24" fillId="0" borderId="0" xfId="0" applyFont="1" applyAlignment="1">
      <alignment horizontal="right" wrapText="1"/>
    </xf>
    <xf numFmtId="0" fontId="25" fillId="18" borderId="20" xfId="0" applyFont="1" applyFill="1" applyBorder="1" applyAlignment="1">
      <alignment horizontal="left" wrapText="1"/>
    </xf>
    <xf numFmtId="0" fontId="26" fillId="19" borderId="21" xfId="0" applyFont="1" applyFill="1" applyBorder="1" applyAlignment="1">
      <alignment horizontal="left" wrapText="1"/>
    </xf>
    <xf numFmtId="0" fontId="27" fillId="20" borderId="22" xfId="0" applyFont="1" applyFill="1" applyBorder="1" applyAlignment="1">
      <alignment horizontal="left" wrapText="1"/>
    </xf>
    <xf numFmtId="0" fontId="0" fillId="0" borderId="23" xfId="0" applyBorder="1" applyAlignment="1">
      <alignment wrapText="1"/>
    </xf>
    <xf numFmtId="0" fontId="28" fillId="21" borderId="24" xfId="0" applyFont="1" applyFill="1" applyBorder="1" applyAlignment="1">
      <alignment horizontal="left" wrapText="1"/>
    </xf>
    <xf numFmtId="164" fontId="29" fillId="0" borderId="0" xfId="0" applyNumberFormat="1" applyFont="1" applyAlignment="1">
      <alignment horizontal="right" wrapText="1"/>
    </xf>
    <xf numFmtId="0" fontId="30" fillId="22" borderId="25" xfId="0" applyFont="1" applyFill="1" applyBorder="1" applyAlignment="1">
      <alignment horizontal="left" wrapText="1"/>
    </xf>
    <xf numFmtId="0" fontId="3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8"/>
  <sheetViews>
    <sheetView tabSelected="1" topLeftCell="A29" workbookViewId="0">
      <selection activeCell="B41" sqref="B41"/>
    </sheetView>
  </sheetViews>
  <sheetFormatPr defaultColWidth="17.140625" defaultRowHeight="12.75" customHeight="1" x14ac:dyDescent="0.2"/>
  <cols>
    <col min="1" max="1" width="37.42578125" customWidth="1"/>
    <col min="4" max="4" width="39.5703125" customWidth="1"/>
    <col min="5" max="5" width="43.85546875" customWidth="1"/>
  </cols>
  <sheetData>
    <row r="1" spans="1:4" ht="15.75" x14ac:dyDescent="0.25">
      <c r="A1" s="26"/>
      <c r="B1" s="9" t="s">
        <v>0</v>
      </c>
      <c r="D1" s="20" t="s">
        <v>1</v>
      </c>
    </row>
    <row r="2" spans="1:4" ht="15.75" x14ac:dyDescent="0.25">
      <c r="A2" s="38" t="s">
        <v>2</v>
      </c>
      <c r="B2" s="36"/>
    </row>
    <row r="3" spans="1:4" ht="15.75" x14ac:dyDescent="0.25">
      <c r="A3" s="26" t="s">
        <v>3</v>
      </c>
      <c r="B3" s="36">
        <v>1300</v>
      </c>
      <c r="D3" s="5"/>
    </row>
    <row r="4" spans="1:4" ht="15.75" x14ac:dyDescent="0.25">
      <c r="A4" s="26" t="s">
        <v>4</v>
      </c>
      <c r="B4" s="36">
        <v>6680</v>
      </c>
      <c r="D4" s="5"/>
    </row>
    <row r="5" spans="1:4" ht="15.75" x14ac:dyDescent="0.25">
      <c r="A5" s="26" t="s">
        <v>5</v>
      </c>
      <c r="B5" s="36">
        <v>7250</v>
      </c>
    </row>
    <row r="6" spans="1:4" ht="26.25" x14ac:dyDescent="0.25">
      <c r="A6" s="26" t="s">
        <v>6</v>
      </c>
      <c r="B6" s="36">
        <v>3892</v>
      </c>
      <c r="D6" t="s">
        <v>7</v>
      </c>
    </row>
    <row r="7" spans="1:4" ht="15.75" x14ac:dyDescent="0.25">
      <c r="A7" s="4" t="s">
        <v>8</v>
      </c>
      <c r="B7" s="36">
        <v>1813</v>
      </c>
    </row>
    <row r="8" spans="1:4" ht="31.5" x14ac:dyDescent="0.25">
      <c r="A8" s="4" t="s">
        <v>9</v>
      </c>
      <c r="B8" s="36">
        <v>8225</v>
      </c>
    </row>
    <row r="9" spans="1:4" ht="15.75" x14ac:dyDescent="0.25">
      <c r="A9" s="38" t="s">
        <v>10</v>
      </c>
      <c r="B9" s="36"/>
    </row>
    <row r="10" spans="1:4" ht="15.75" x14ac:dyDescent="0.25">
      <c r="A10" s="26" t="s">
        <v>11</v>
      </c>
      <c r="B10" s="36">
        <v>4585</v>
      </c>
    </row>
    <row r="11" spans="1:4" ht="15.75" x14ac:dyDescent="0.25">
      <c r="A11" s="4" t="s">
        <v>12</v>
      </c>
      <c r="B11" s="36">
        <v>2100</v>
      </c>
    </row>
    <row r="12" spans="1:4" ht="15.75" x14ac:dyDescent="0.25">
      <c r="A12" s="26" t="s">
        <v>13</v>
      </c>
      <c r="B12" s="36">
        <v>5000</v>
      </c>
    </row>
    <row r="13" spans="1:4" ht="15.75" x14ac:dyDescent="0.25">
      <c r="A13" s="26" t="s">
        <v>14</v>
      </c>
      <c r="B13" s="36">
        <v>6000</v>
      </c>
      <c r="D13">
        <f>SUM(B3:B26)</f>
        <v>54418</v>
      </c>
    </row>
    <row r="14" spans="1:4" ht="15.75" x14ac:dyDescent="0.25">
      <c r="A14" s="26" t="s">
        <v>15</v>
      </c>
      <c r="B14" s="36">
        <v>960</v>
      </c>
    </row>
    <row r="15" spans="1:4" ht="15.75" x14ac:dyDescent="0.25">
      <c r="A15" s="26" t="s">
        <v>16</v>
      </c>
      <c r="B15" s="36">
        <v>2950</v>
      </c>
    </row>
    <row r="16" spans="1:4" ht="15.75" x14ac:dyDescent="0.25">
      <c r="A16" s="26" t="s">
        <v>17</v>
      </c>
      <c r="B16" s="36">
        <v>600</v>
      </c>
    </row>
    <row r="17" spans="1:2" ht="15.75" x14ac:dyDescent="0.25">
      <c r="A17" s="26" t="s">
        <v>18</v>
      </c>
      <c r="B17" s="36">
        <v>900</v>
      </c>
    </row>
    <row r="18" spans="1:2" ht="15.75" x14ac:dyDescent="0.25">
      <c r="A18" s="26" t="s">
        <v>19</v>
      </c>
      <c r="B18" s="36">
        <v>0</v>
      </c>
    </row>
    <row r="19" spans="1:2" ht="15.75" x14ac:dyDescent="0.25">
      <c r="A19" s="26" t="s">
        <v>20</v>
      </c>
      <c r="B19" s="36">
        <v>923</v>
      </c>
    </row>
    <row r="20" spans="1:2" ht="15.75" x14ac:dyDescent="0.25">
      <c r="A20" s="4" t="s">
        <v>21</v>
      </c>
      <c r="B20" s="36">
        <v>500</v>
      </c>
    </row>
    <row r="21" spans="1:2" ht="15.75" x14ac:dyDescent="0.25">
      <c r="A21" s="26" t="s">
        <v>22</v>
      </c>
      <c r="B21" s="36">
        <v>0</v>
      </c>
    </row>
    <row r="22" spans="1:2" ht="15.75" x14ac:dyDescent="0.25">
      <c r="A22" s="26" t="s">
        <v>23</v>
      </c>
      <c r="B22" s="36">
        <v>0</v>
      </c>
    </row>
    <row r="23" spans="1:2" ht="15.75" x14ac:dyDescent="0.25">
      <c r="A23" s="26" t="s">
        <v>24</v>
      </c>
      <c r="B23" s="36">
        <v>340</v>
      </c>
    </row>
    <row r="24" spans="1:2" ht="15.75" x14ac:dyDescent="0.25">
      <c r="A24" s="4" t="s">
        <v>25</v>
      </c>
      <c r="B24" s="36">
        <v>400</v>
      </c>
    </row>
    <row r="25" spans="1:2" ht="15.75" x14ac:dyDescent="0.25">
      <c r="A25" s="4" t="s">
        <v>26</v>
      </c>
      <c r="B25" s="36">
        <v>0</v>
      </c>
    </row>
    <row r="26" spans="1:2" ht="15.75" x14ac:dyDescent="0.25">
      <c r="A26" s="4" t="s">
        <v>27</v>
      </c>
      <c r="B26" s="36">
        <v>0</v>
      </c>
    </row>
    <row r="27" spans="1:2" ht="15.75" x14ac:dyDescent="0.25">
      <c r="A27" s="18" t="s">
        <v>28</v>
      </c>
      <c r="B27" s="36">
        <f>SUM(B3:B8)</f>
        <v>29160</v>
      </c>
    </row>
    <row r="28" spans="1:2" ht="15.75" x14ac:dyDescent="0.25">
      <c r="A28" s="18" t="s">
        <v>29</v>
      </c>
      <c r="B28" s="36">
        <f>SUM(B10:B26)</f>
        <v>25258</v>
      </c>
    </row>
    <row r="29" spans="1:2" ht="15.75" x14ac:dyDescent="0.25">
      <c r="A29" s="18" t="s">
        <v>30</v>
      </c>
      <c r="B29" s="36">
        <f>SUM(B27:B28)</f>
        <v>54418</v>
      </c>
    </row>
    <row r="30" spans="1:2" ht="15.75" x14ac:dyDescent="0.25">
      <c r="A30" s="3"/>
      <c r="B30" s="36"/>
    </row>
    <row r="31" spans="1:2" ht="15.75" x14ac:dyDescent="0.25">
      <c r="A31" s="38" t="s">
        <v>31</v>
      </c>
      <c r="B31" s="36"/>
    </row>
    <row r="32" spans="1:2" ht="15.75" x14ac:dyDescent="0.25">
      <c r="A32" s="26" t="s">
        <v>32</v>
      </c>
      <c r="B32" s="36">
        <v>150730</v>
      </c>
    </row>
    <row r="33" spans="1:2" ht="15.75" x14ac:dyDescent="0.25">
      <c r="A33" s="26" t="s">
        <v>33</v>
      </c>
      <c r="B33" s="36">
        <v>5000</v>
      </c>
    </row>
    <row r="34" spans="1:2" ht="15.75" x14ac:dyDescent="0.25">
      <c r="A34" s="26" t="s">
        <v>34</v>
      </c>
      <c r="B34" s="36">
        <v>30000</v>
      </c>
    </row>
    <row r="35" spans="1:2" ht="15.75" x14ac:dyDescent="0.25">
      <c r="A35" s="14" t="s">
        <v>35</v>
      </c>
      <c r="B35" s="36">
        <v>185730</v>
      </c>
    </row>
    <row r="36" spans="1:2" ht="15.75" x14ac:dyDescent="0.25">
      <c r="A36" s="26"/>
      <c r="B36" s="36"/>
    </row>
    <row r="37" spans="1:2" ht="15.75" x14ac:dyDescent="0.25">
      <c r="A37" s="38" t="s">
        <v>36</v>
      </c>
      <c r="B37" s="36"/>
    </row>
    <row r="38" spans="1:2" ht="15.75" x14ac:dyDescent="0.25">
      <c r="A38" s="26" t="s">
        <v>35</v>
      </c>
      <c r="B38" s="36">
        <v>185730</v>
      </c>
    </row>
    <row r="39" spans="1:2" ht="15.75" x14ac:dyDescent="0.25">
      <c r="A39" s="26" t="s">
        <v>37</v>
      </c>
      <c r="B39" s="36">
        <v>54078</v>
      </c>
    </row>
    <row r="40" spans="1:2" ht="15.75" x14ac:dyDescent="0.25">
      <c r="A40" s="14" t="s">
        <v>38</v>
      </c>
      <c r="B40" s="36">
        <f>B38-B39</f>
        <v>131652</v>
      </c>
    </row>
    <row r="41" spans="1:2" ht="15.75" x14ac:dyDescent="0.25">
      <c r="A41" s="18" t="s">
        <v>39</v>
      </c>
      <c r="B41" s="36"/>
    </row>
    <row r="42" spans="1:2" ht="31.5" x14ac:dyDescent="0.25">
      <c r="A42" s="26" t="s">
        <v>40</v>
      </c>
      <c r="B42" s="36">
        <v>2500</v>
      </c>
    </row>
    <row r="43" spans="1:2" ht="15.75" x14ac:dyDescent="0.25">
      <c r="A43" s="26" t="s">
        <v>41</v>
      </c>
      <c r="B43" s="36">
        <v>3000</v>
      </c>
    </row>
    <row r="44" spans="1:2" ht="15.75" x14ac:dyDescent="0.25">
      <c r="A44" s="14" t="s">
        <v>42</v>
      </c>
      <c r="B44" s="36">
        <v>126152</v>
      </c>
    </row>
    <row r="45" spans="1:2" ht="15.75" x14ac:dyDescent="0.25">
      <c r="A45" s="26" t="s">
        <v>43</v>
      </c>
      <c r="B45" s="30">
        <v>0.4</v>
      </c>
    </row>
    <row r="46" spans="1:2" ht="15.75" x14ac:dyDescent="0.25">
      <c r="A46" s="14" t="s">
        <v>44</v>
      </c>
      <c r="B46" s="36">
        <v>176612.8</v>
      </c>
    </row>
    <row r="47" spans="1:2" ht="15.75" x14ac:dyDescent="0.25">
      <c r="A47" s="26"/>
      <c r="B47" s="10"/>
    </row>
    <row r="48" spans="1:2" ht="15.75" x14ac:dyDescent="0.25">
      <c r="A48" s="14" t="s">
        <v>45</v>
      </c>
      <c r="B48" s="21"/>
    </row>
    <row r="49" spans="1:20" ht="15.75" x14ac:dyDescent="0.25">
      <c r="A49" s="26" t="s">
        <v>46</v>
      </c>
      <c r="B49" s="10">
        <v>1000</v>
      </c>
      <c r="C49" s="26"/>
      <c r="D49" s="26" t="s">
        <v>47</v>
      </c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</row>
    <row r="50" spans="1:20" ht="31.5" x14ac:dyDescent="0.25">
      <c r="A50" s="26" t="s">
        <v>48</v>
      </c>
      <c r="B50" s="10">
        <v>7500</v>
      </c>
      <c r="C50" s="26"/>
      <c r="D50" s="26" t="s">
        <v>49</v>
      </c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</row>
    <row r="51" spans="1:20" ht="12.75" customHeight="1" x14ac:dyDescent="0.2">
      <c r="B51" s="21"/>
    </row>
    <row r="52" spans="1:20" x14ac:dyDescent="0.2">
      <c r="B52" s="21"/>
    </row>
    <row r="53" spans="1:20" x14ac:dyDescent="0.2">
      <c r="B53" s="21"/>
    </row>
    <row r="54" spans="1:20" x14ac:dyDescent="0.2">
      <c r="B54" s="21"/>
    </row>
    <row r="55" spans="1:20" x14ac:dyDescent="0.2">
      <c r="B55" s="21"/>
    </row>
    <row r="56" spans="1:20" x14ac:dyDescent="0.2">
      <c r="B56" s="21"/>
    </row>
    <row r="57" spans="1:20" x14ac:dyDescent="0.2">
      <c r="B57" s="21"/>
    </row>
    <row r="58" spans="1:20" x14ac:dyDescent="0.2">
      <c r="B58" s="21"/>
    </row>
    <row r="59" spans="1:20" x14ac:dyDescent="0.2">
      <c r="B59" s="21"/>
    </row>
    <row r="60" spans="1:20" x14ac:dyDescent="0.2">
      <c r="B60" s="21"/>
    </row>
    <row r="61" spans="1:20" x14ac:dyDescent="0.2">
      <c r="B61" s="21"/>
    </row>
    <row r="62" spans="1:20" x14ac:dyDescent="0.2">
      <c r="B62" s="21"/>
    </row>
    <row r="63" spans="1:20" x14ac:dyDescent="0.2">
      <c r="B63" s="21"/>
    </row>
    <row r="64" spans="1:20" x14ac:dyDescent="0.2">
      <c r="B64" s="21"/>
    </row>
    <row r="65" spans="2:2" x14ac:dyDescent="0.2">
      <c r="B65" s="21"/>
    </row>
    <row r="66" spans="2:2" x14ac:dyDescent="0.2">
      <c r="B66" s="21"/>
    </row>
    <row r="67" spans="2:2" x14ac:dyDescent="0.2">
      <c r="B67" s="21"/>
    </row>
    <row r="68" spans="2:2" x14ac:dyDescent="0.2">
      <c r="B68" s="21"/>
    </row>
    <row r="69" spans="2:2" x14ac:dyDescent="0.2">
      <c r="B69" s="21"/>
    </row>
    <row r="70" spans="2:2" x14ac:dyDescent="0.2">
      <c r="B70" s="21"/>
    </row>
    <row r="71" spans="2:2" x14ac:dyDescent="0.2">
      <c r="B71" s="21"/>
    </row>
    <row r="72" spans="2:2" x14ac:dyDescent="0.2">
      <c r="B72" s="21"/>
    </row>
    <row r="73" spans="2:2" x14ac:dyDescent="0.2">
      <c r="B73" s="21"/>
    </row>
    <row r="74" spans="2:2" x14ac:dyDescent="0.2">
      <c r="B74" s="21"/>
    </row>
    <row r="75" spans="2:2" x14ac:dyDescent="0.2">
      <c r="B75" s="21"/>
    </row>
    <row r="76" spans="2:2" x14ac:dyDescent="0.2">
      <c r="B76" s="21"/>
    </row>
    <row r="77" spans="2:2" x14ac:dyDescent="0.2">
      <c r="B77" s="21"/>
    </row>
    <row r="78" spans="2:2" x14ac:dyDescent="0.2">
      <c r="B78" s="21"/>
    </row>
    <row r="79" spans="2:2" x14ac:dyDescent="0.2">
      <c r="B79" s="21"/>
    </row>
    <row r="80" spans="2:2" x14ac:dyDescent="0.2">
      <c r="B80" s="21"/>
    </row>
    <row r="81" spans="2:2" x14ac:dyDescent="0.2">
      <c r="B81" s="21"/>
    </row>
    <row r="82" spans="2:2" x14ac:dyDescent="0.2">
      <c r="B82" s="21"/>
    </row>
    <row r="83" spans="2:2" x14ac:dyDescent="0.2">
      <c r="B83" s="21"/>
    </row>
    <row r="84" spans="2:2" x14ac:dyDescent="0.2">
      <c r="B84" s="21"/>
    </row>
    <row r="85" spans="2:2" x14ac:dyDescent="0.2">
      <c r="B85" s="21"/>
    </row>
    <row r="86" spans="2:2" x14ac:dyDescent="0.2">
      <c r="B86" s="21"/>
    </row>
    <row r="87" spans="2:2" x14ac:dyDescent="0.2">
      <c r="B87" s="21"/>
    </row>
    <row r="88" spans="2:2" x14ac:dyDescent="0.2">
      <c r="B88" s="21"/>
    </row>
    <row r="89" spans="2:2" x14ac:dyDescent="0.2">
      <c r="B89" s="21"/>
    </row>
    <row r="90" spans="2:2" x14ac:dyDescent="0.2">
      <c r="B90" s="21"/>
    </row>
    <row r="91" spans="2:2" x14ac:dyDescent="0.2">
      <c r="B91" s="21"/>
    </row>
    <row r="92" spans="2:2" x14ac:dyDescent="0.2">
      <c r="B92" s="21"/>
    </row>
    <row r="93" spans="2:2" x14ac:dyDescent="0.2">
      <c r="B93" s="21"/>
    </row>
    <row r="94" spans="2:2" x14ac:dyDescent="0.2">
      <c r="B94" s="21"/>
    </row>
    <row r="95" spans="2:2" x14ac:dyDescent="0.2">
      <c r="B95" s="21"/>
    </row>
    <row r="96" spans="2:2" x14ac:dyDescent="0.2">
      <c r="B96" s="21"/>
    </row>
    <row r="97" spans="2:2" x14ac:dyDescent="0.2">
      <c r="B97" s="21"/>
    </row>
    <row r="98" spans="2:2" x14ac:dyDescent="0.2">
      <c r="B98" s="21"/>
    </row>
    <row r="99" spans="2:2" x14ac:dyDescent="0.2">
      <c r="B99" s="21"/>
    </row>
    <row r="100" spans="2:2" x14ac:dyDescent="0.2">
      <c r="B100" s="21"/>
    </row>
    <row r="101" spans="2:2" x14ac:dyDescent="0.2">
      <c r="B101" s="21"/>
    </row>
    <row r="102" spans="2:2" x14ac:dyDescent="0.2">
      <c r="B102" s="21"/>
    </row>
    <row r="103" spans="2:2" x14ac:dyDescent="0.2">
      <c r="B103" s="21"/>
    </row>
    <row r="104" spans="2:2" x14ac:dyDescent="0.2">
      <c r="B104" s="21"/>
    </row>
    <row r="105" spans="2:2" x14ac:dyDescent="0.2">
      <c r="B105" s="21"/>
    </row>
    <row r="106" spans="2:2" x14ac:dyDescent="0.2">
      <c r="B106" s="21"/>
    </row>
    <row r="107" spans="2:2" x14ac:dyDescent="0.2">
      <c r="B107" s="21"/>
    </row>
    <row r="108" spans="2:2" x14ac:dyDescent="0.2">
      <c r="B108" s="21"/>
    </row>
    <row r="109" spans="2:2" x14ac:dyDescent="0.2">
      <c r="B109" s="21"/>
    </row>
    <row r="110" spans="2:2" x14ac:dyDescent="0.2">
      <c r="B110" s="21"/>
    </row>
    <row r="111" spans="2:2" x14ac:dyDescent="0.2">
      <c r="B111" s="21"/>
    </row>
    <row r="112" spans="2:2" x14ac:dyDescent="0.2">
      <c r="B112" s="21"/>
    </row>
    <row r="113" spans="2:2" x14ac:dyDescent="0.2">
      <c r="B113" s="21"/>
    </row>
    <row r="114" spans="2:2" x14ac:dyDescent="0.2">
      <c r="B114" s="21"/>
    </row>
    <row r="115" spans="2:2" x14ac:dyDescent="0.2">
      <c r="B115" s="21"/>
    </row>
    <row r="116" spans="2:2" x14ac:dyDescent="0.2">
      <c r="B116" s="21"/>
    </row>
    <row r="117" spans="2:2" x14ac:dyDescent="0.2">
      <c r="B117" s="21"/>
    </row>
    <row r="118" spans="2:2" x14ac:dyDescent="0.2">
      <c r="B118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workbookViewId="0">
      <selection activeCell="G5" sqref="G5"/>
    </sheetView>
  </sheetViews>
  <sheetFormatPr defaultColWidth="17.140625" defaultRowHeight="12.75" customHeight="1" x14ac:dyDescent="0.2"/>
  <cols>
    <col min="5" max="5" width="11.42578125" customWidth="1"/>
    <col min="6" max="6" width="6.7109375" customWidth="1"/>
    <col min="7" max="7" width="8.140625" customWidth="1"/>
    <col min="8" max="8" width="10.28515625" customWidth="1"/>
  </cols>
  <sheetData>
    <row r="1" spans="1:10" ht="12.75" customHeight="1" x14ac:dyDescent="0.2">
      <c r="A1" s="6" t="s">
        <v>50</v>
      </c>
      <c r="B1" s="6" t="s">
        <v>51</v>
      </c>
      <c r="C1" s="6" t="s">
        <v>52</v>
      </c>
      <c r="D1" s="6" t="s">
        <v>53</v>
      </c>
      <c r="E1" s="6" t="s">
        <v>54</v>
      </c>
      <c r="F1" s="6" t="s">
        <v>55</v>
      </c>
      <c r="G1" s="6" t="s">
        <v>56</v>
      </c>
      <c r="H1" s="6" t="s">
        <v>57</v>
      </c>
      <c r="I1" s="6" t="s">
        <v>58</v>
      </c>
    </row>
    <row r="2" spans="1:10" ht="47.25" x14ac:dyDescent="0.25">
      <c r="A2" s="29" t="s">
        <v>59</v>
      </c>
      <c r="B2" s="17" t="s">
        <v>3</v>
      </c>
      <c r="C2" s="17" t="s">
        <v>60</v>
      </c>
      <c r="D2" s="17" t="s">
        <v>61</v>
      </c>
      <c r="E2" s="17"/>
      <c r="F2" s="17"/>
      <c r="G2" s="17">
        <v>1000</v>
      </c>
      <c r="H2" s="17">
        <v>1000</v>
      </c>
      <c r="I2" s="13"/>
      <c r="J2" s="2"/>
    </row>
    <row r="3" spans="1:10" ht="31.5" x14ac:dyDescent="0.25">
      <c r="A3" s="29" t="s">
        <v>59</v>
      </c>
      <c r="B3" s="17" t="s">
        <v>3</v>
      </c>
      <c r="C3" s="17" t="s">
        <v>60</v>
      </c>
      <c r="D3" s="17" t="s">
        <v>62</v>
      </c>
      <c r="E3" s="17"/>
      <c r="F3" s="17"/>
      <c r="G3" s="17">
        <v>700</v>
      </c>
      <c r="H3" s="17">
        <v>700</v>
      </c>
      <c r="I3" s="13"/>
      <c r="J3" s="2"/>
    </row>
    <row r="4" spans="1:10" ht="31.5" x14ac:dyDescent="0.25">
      <c r="A4" s="29" t="s">
        <v>59</v>
      </c>
      <c r="B4" s="17" t="s">
        <v>3</v>
      </c>
      <c r="C4" s="17" t="s">
        <v>63</v>
      </c>
      <c r="D4" s="17" t="s">
        <v>64</v>
      </c>
      <c r="E4" s="17"/>
      <c r="F4" s="17"/>
      <c r="G4" s="17">
        <v>400</v>
      </c>
      <c r="H4" s="17">
        <v>400</v>
      </c>
      <c r="I4" s="13"/>
      <c r="J4" s="2"/>
    </row>
    <row r="5" spans="1:10" ht="47.25" x14ac:dyDescent="0.25">
      <c r="A5" s="11" t="s">
        <v>59</v>
      </c>
      <c r="B5" s="31" t="s">
        <v>65</v>
      </c>
      <c r="C5" s="17"/>
      <c r="D5" s="17"/>
      <c r="E5" s="17"/>
      <c r="F5" s="17"/>
      <c r="G5" s="17"/>
      <c r="H5" s="17"/>
      <c r="I5" s="23">
        <v>2100</v>
      </c>
      <c r="J5" s="2"/>
    </row>
    <row r="6" spans="1:10" ht="15.75" x14ac:dyDescent="0.25">
      <c r="A6" s="16" t="s">
        <v>66</v>
      </c>
      <c r="B6" s="1" t="s">
        <v>3</v>
      </c>
      <c r="C6" s="1" t="s">
        <v>67</v>
      </c>
      <c r="D6" s="32" t="s">
        <v>68</v>
      </c>
      <c r="E6" s="1">
        <v>1500</v>
      </c>
      <c r="F6" s="32">
        <v>1</v>
      </c>
      <c r="G6" s="32">
        <v>3000</v>
      </c>
      <c r="H6" s="32">
        <f t="shared" ref="H6:H24" si="0">F6*G6</f>
        <v>3000</v>
      </c>
      <c r="I6" s="13"/>
      <c r="J6" s="2"/>
    </row>
    <row r="7" spans="1:10" ht="15.75" x14ac:dyDescent="0.25">
      <c r="A7" s="24" t="s">
        <v>66</v>
      </c>
      <c r="B7" s="32"/>
      <c r="C7" s="32"/>
      <c r="D7" s="32" t="s">
        <v>69</v>
      </c>
      <c r="E7" s="32"/>
      <c r="F7" s="32">
        <v>1</v>
      </c>
      <c r="G7" s="32">
        <v>2000</v>
      </c>
      <c r="H7" s="32">
        <f t="shared" si="0"/>
        <v>2000</v>
      </c>
      <c r="I7" s="13"/>
      <c r="J7" s="2"/>
    </row>
    <row r="8" spans="1:10" ht="15.75" x14ac:dyDescent="0.25">
      <c r="A8" s="24" t="s">
        <v>66</v>
      </c>
      <c r="B8" s="32"/>
      <c r="C8" s="32"/>
      <c r="D8" s="32" t="s">
        <v>70</v>
      </c>
      <c r="E8" s="32"/>
      <c r="F8" s="32">
        <v>1</v>
      </c>
      <c r="G8" s="32">
        <v>500</v>
      </c>
      <c r="H8" s="32">
        <f t="shared" si="0"/>
        <v>500</v>
      </c>
      <c r="I8" s="13"/>
      <c r="J8" s="2"/>
    </row>
    <row r="9" spans="1:10" ht="15.75" x14ac:dyDescent="0.25">
      <c r="A9" s="24" t="s">
        <v>66</v>
      </c>
      <c r="B9" s="32"/>
      <c r="C9" s="32"/>
      <c r="D9" s="32"/>
      <c r="E9" s="32"/>
      <c r="F9" s="32">
        <v>1</v>
      </c>
      <c r="G9" s="32">
        <v>0</v>
      </c>
      <c r="H9" s="32">
        <f t="shared" si="0"/>
        <v>0</v>
      </c>
      <c r="I9" s="13"/>
      <c r="J9" s="2"/>
    </row>
    <row r="10" spans="1:10" ht="15.75" x14ac:dyDescent="0.25">
      <c r="A10" s="16" t="s">
        <v>66</v>
      </c>
      <c r="B10" s="1" t="s">
        <v>3</v>
      </c>
      <c r="C10" s="1" t="s">
        <v>71</v>
      </c>
      <c r="D10" s="32" t="s">
        <v>68</v>
      </c>
      <c r="E10" s="1">
        <v>1000</v>
      </c>
      <c r="F10" s="32">
        <v>1</v>
      </c>
      <c r="G10" s="32">
        <v>2000</v>
      </c>
      <c r="H10" s="32">
        <f t="shared" si="0"/>
        <v>2000</v>
      </c>
      <c r="I10" s="13"/>
      <c r="J10" s="2"/>
    </row>
    <row r="11" spans="1:10" ht="15.75" x14ac:dyDescent="0.25">
      <c r="A11" s="24" t="s">
        <v>66</v>
      </c>
      <c r="B11" s="32"/>
      <c r="C11" s="32"/>
      <c r="D11" s="32" t="s">
        <v>69</v>
      </c>
      <c r="E11" s="32"/>
      <c r="F11" s="32">
        <v>1</v>
      </c>
      <c r="G11" s="32">
        <v>1800</v>
      </c>
      <c r="H11" s="32">
        <f t="shared" si="0"/>
        <v>1800</v>
      </c>
      <c r="I11" s="13"/>
      <c r="J11" s="2"/>
    </row>
    <row r="12" spans="1:10" ht="15.75" x14ac:dyDescent="0.25">
      <c r="A12" s="24" t="s">
        <v>66</v>
      </c>
      <c r="B12" s="32"/>
      <c r="C12" s="32"/>
      <c r="D12" s="32" t="s">
        <v>70</v>
      </c>
      <c r="E12" s="32"/>
      <c r="F12" s="32">
        <v>1</v>
      </c>
      <c r="G12" s="32">
        <v>500</v>
      </c>
      <c r="H12" s="32">
        <f t="shared" si="0"/>
        <v>500</v>
      </c>
      <c r="I12" s="13"/>
      <c r="J12" s="2"/>
    </row>
    <row r="13" spans="1:10" ht="15.75" x14ac:dyDescent="0.25">
      <c r="A13" s="24" t="s">
        <v>66</v>
      </c>
      <c r="B13" s="32"/>
      <c r="C13" s="32"/>
      <c r="D13" s="32" t="s">
        <v>72</v>
      </c>
      <c r="E13" s="32"/>
      <c r="F13" s="32">
        <v>1</v>
      </c>
      <c r="G13" s="32">
        <v>150</v>
      </c>
      <c r="H13" s="32">
        <f t="shared" si="0"/>
        <v>150</v>
      </c>
      <c r="I13" s="13"/>
      <c r="J13" s="2"/>
    </row>
    <row r="14" spans="1:10" ht="15.75" x14ac:dyDescent="0.25">
      <c r="A14" s="16" t="s">
        <v>66</v>
      </c>
      <c r="B14" s="1" t="s">
        <v>3</v>
      </c>
      <c r="C14" s="1" t="s">
        <v>73</v>
      </c>
      <c r="D14" s="32" t="s">
        <v>74</v>
      </c>
      <c r="E14" s="32">
        <v>3000</v>
      </c>
      <c r="F14" s="32">
        <v>1</v>
      </c>
      <c r="G14" s="32">
        <v>250</v>
      </c>
      <c r="H14" s="32">
        <f t="shared" si="0"/>
        <v>250</v>
      </c>
      <c r="I14" s="13"/>
      <c r="J14" s="2"/>
    </row>
    <row r="15" spans="1:10" ht="15.75" x14ac:dyDescent="0.25">
      <c r="A15" s="24" t="s">
        <v>66</v>
      </c>
      <c r="B15" s="32"/>
      <c r="C15" s="32"/>
      <c r="D15" s="32" t="s">
        <v>75</v>
      </c>
      <c r="E15" s="32">
        <v>1200</v>
      </c>
      <c r="F15" s="32">
        <v>1</v>
      </c>
      <c r="G15" s="32">
        <v>450</v>
      </c>
      <c r="H15" s="32">
        <f t="shared" si="0"/>
        <v>450</v>
      </c>
      <c r="I15" s="13"/>
      <c r="J15" s="2"/>
    </row>
    <row r="16" spans="1:10" ht="15.75" x14ac:dyDescent="0.25">
      <c r="A16" s="16" t="s">
        <v>66</v>
      </c>
      <c r="B16" s="1" t="s">
        <v>3</v>
      </c>
      <c r="C16" s="1" t="s">
        <v>76</v>
      </c>
      <c r="D16" s="32" t="s">
        <v>77</v>
      </c>
      <c r="E16" s="32">
        <v>250</v>
      </c>
      <c r="F16" s="32">
        <v>2</v>
      </c>
      <c r="G16" s="32">
        <f>E16*5</f>
        <v>1250</v>
      </c>
      <c r="H16" s="32">
        <f t="shared" si="0"/>
        <v>2500</v>
      </c>
      <c r="I16" s="13"/>
      <c r="J16" s="2"/>
    </row>
    <row r="17" spans="1:10" ht="15.75" x14ac:dyDescent="0.25">
      <c r="A17" s="24" t="s">
        <v>66</v>
      </c>
      <c r="B17" s="32"/>
      <c r="C17" s="32"/>
      <c r="D17" s="32" t="s">
        <v>78</v>
      </c>
      <c r="E17" s="32">
        <v>250</v>
      </c>
      <c r="F17" s="32">
        <v>2</v>
      </c>
      <c r="G17" s="32">
        <v>100</v>
      </c>
      <c r="H17" s="32">
        <f t="shared" si="0"/>
        <v>200</v>
      </c>
      <c r="I17" s="13"/>
      <c r="J17" s="2"/>
    </row>
    <row r="18" spans="1:10" ht="31.5" x14ac:dyDescent="0.25">
      <c r="A18" s="16" t="s">
        <v>66</v>
      </c>
      <c r="B18" s="1" t="s">
        <v>3</v>
      </c>
      <c r="C18" s="1" t="s">
        <v>79</v>
      </c>
      <c r="D18" s="32" t="s">
        <v>77</v>
      </c>
      <c r="E18" s="32">
        <v>25</v>
      </c>
      <c r="F18" s="32">
        <v>5</v>
      </c>
      <c r="G18" s="32">
        <v>50</v>
      </c>
      <c r="H18" s="32">
        <f t="shared" si="0"/>
        <v>250</v>
      </c>
      <c r="I18" s="13"/>
      <c r="J18" s="2"/>
    </row>
    <row r="19" spans="1:10" ht="15.75" x14ac:dyDescent="0.25">
      <c r="A19" s="24" t="s">
        <v>66</v>
      </c>
      <c r="B19" s="32"/>
      <c r="C19" s="32"/>
      <c r="D19" s="32" t="s">
        <v>78</v>
      </c>
      <c r="E19" s="32">
        <v>25</v>
      </c>
      <c r="F19" s="32">
        <v>5</v>
      </c>
      <c r="G19" s="32">
        <v>10</v>
      </c>
      <c r="H19" s="32">
        <f t="shared" si="0"/>
        <v>50</v>
      </c>
      <c r="I19" s="13"/>
      <c r="J19" s="2"/>
    </row>
    <row r="20" spans="1:10" ht="15.75" x14ac:dyDescent="0.25">
      <c r="A20" s="24" t="s">
        <v>66</v>
      </c>
      <c r="B20" s="32" t="s">
        <v>3</v>
      </c>
      <c r="C20" s="32" t="s">
        <v>80</v>
      </c>
      <c r="D20" s="32" t="s">
        <v>77</v>
      </c>
      <c r="E20" s="32">
        <v>10</v>
      </c>
      <c r="F20" s="32">
        <v>24</v>
      </c>
      <c r="G20" s="32">
        <v>60</v>
      </c>
      <c r="H20" s="32">
        <f t="shared" si="0"/>
        <v>1440</v>
      </c>
      <c r="I20" s="13"/>
      <c r="J20" s="2"/>
    </row>
    <row r="21" spans="1:10" ht="15.75" x14ac:dyDescent="0.25">
      <c r="A21" s="24" t="s">
        <v>66</v>
      </c>
      <c r="B21" s="32" t="s">
        <v>3</v>
      </c>
      <c r="C21" s="32" t="s">
        <v>81</v>
      </c>
      <c r="D21" s="32" t="s">
        <v>77</v>
      </c>
      <c r="E21" s="32">
        <v>12</v>
      </c>
      <c r="F21" s="32">
        <v>5</v>
      </c>
      <c r="G21" s="32">
        <v>80</v>
      </c>
      <c r="H21" s="32">
        <f t="shared" si="0"/>
        <v>400</v>
      </c>
      <c r="I21" s="13"/>
      <c r="J21" s="2"/>
    </row>
    <row r="22" spans="1:10" ht="31.5" x14ac:dyDescent="0.25">
      <c r="A22" s="24" t="s">
        <v>66</v>
      </c>
      <c r="B22" s="32" t="s">
        <v>82</v>
      </c>
      <c r="C22" s="32" t="s">
        <v>83</v>
      </c>
      <c r="D22" s="32" t="s">
        <v>84</v>
      </c>
      <c r="E22" s="32" t="s">
        <v>85</v>
      </c>
      <c r="F22" s="32">
        <v>1</v>
      </c>
      <c r="G22" s="32">
        <v>600</v>
      </c>
      <c r="H22" s="32">
        <f t="shared" si="0"/>
        <v>600</v>
      </c>
      <c r="I22" s="13"/>
      <c r="J22" s="2"/>
    </row>
    <row r="23" spans="1:10" ht="31.5" x14ac:dyDescent="0.25">
      <c r="A23" s="24" t="s">
        <v>66</v>
      </c>
      <c r="B23" s="32" t="s">
        <v>82</v>
      </c>
      <c r="C23" s="32" t="s">
        <v>86</v>
      </c>
      <c r="D23" s="32" t="s">
        <v>87</v>
      </c>
      <c r="E23" s="32" t="s">
        <v>85</v>
      </c>
      <c r="F23" s="32">
        <v>40</v>
      </c>
      <c r="G23" s="32">
        <v>5</v>
      </c>
      <c r="H23" s="32">
        <f t="shared" si="0"/>
        <v>200</v>
      </c>
      <c r="I23" s="13"/>
      <c r="J23" s="2"/>
    </row>
    <row r="24" spans="1:10" ht="15.75" x14ac:dyDescent="0.25">
      <c r="A24" s="24" t="s">
        <v>66</v>
      </c>
      <c r="B24" s="32" t="s">
        <v>3</v>
      </c>
      <c r="C24" s="32" t="s">
        <v>88</v>
      </c>
      <c r="D24" s="32" t="s">
        <v>89</v>
      </c>
      <c r="E24" s="32" t="s">
        <v>85</v>
      </c>
      <c r="F24" s="32">
        <v>3</v>
      </c>
      <c r="G24" s="32">
        <v>60</v>
      </c>
      <c r="H24" s="32">
        <f t="shared" si="0"/>
        <v>180</v>
      </c>
      <c r="I24" s="13"/>
      <c r="J24" s="2"/>
    </row>
    <row r="25" spans="1:10" ht="15.75" x14ac:dyDescent="0.25">
      <c r="A25" s="24" t="s">
        <v>66</v>
      </c>
      <c r="B25" s="32" t="s">
        <v>90</v>
      </c>
      <c r="C25" s="32" t="s">
        <v>91</v>
      </c>
      <c r="D25" s="32" t="s">
        <v>92</v>
      </c>
      <c r="E25" s="32" t="s">
        <v>85</v>
      </c>
      <c r="F25" s="32" t="s">
        <v>85</v>
      </c>
      <c r="G25" s="32" t="s">
        <v>85</v>
      </c>
      <c r="H25" s="32">
        <v>-2000</v>
      </c>
      <c r="I25" s="13"/>
      <c r="J25" s="2"/>
    </row>
    <row r="26" spans="1:10" ht="31.5" x14ac:dyDescent="0.25">
      <c r="A26" s="24" t="s">
        <v>66</v>
      </c>
      <c r="B26" s="32" t="s">
        <v>90</v>
      </c>
      <c r="C26" s="32" t="s">
        <v>91</v>
      </c>
      <c r="D26" s="32" t="s">
        <v>93</v>
      </c>
      <c r="E26" s="32" t="s">
        <v>85</v>
      </c>
      <c r="F26" s="32" t="s">
        <v>85</v>
      </c>
      <c r="G26" s="32" t="s">
        <v>85</v>
      </c>
      <c r="H26" s="32">
        <v>-5300</v>
      </c>
      <c r="I26" s="13"/>
      <c r="J26" s="2"/>
    </row>
    <row r="27" spans="1:10" ht="31.5" x14ac:dyDescent="0.25">
      <c r="A27" s="24" t="s">
        <v>66</v>
      </c>
      <c r="B27" s="32" t="s">
        <v>90</v>
      </c>
      <c r="C27" s="32" t="s">
        <v>91</v>
      </c>
      <c r="D27" s="32" t="s">
        <v>94</v>
      </c>
      <c r="E27" s="32" t="s">
        <v>85</v>
      </c>
      <c r="F27" s="32" t="s">
        <v>85</v>
      </c>
      <c r="G27" s="32" t="s">
        <v>85</v>
      </c>
      <c r="H27" s="32">
        <f>-SUM(H6:H26)/2</f>
        <v>-4585</v>
      </c>
      <c r="I27" s="13"/>
      <c r="J27" s="2"/>
    </row>
    <row r="28" spans="1:10" ht="15.75" x14ac:dyDescent="0.25">
      <c r="A28" s="35" t="s">
        <v>95</v>
      </c>
      <c r="B28" s="25" t="s">
        <v>65</v>
      </c>
      <c r="C28" s="32"/>
      <c r="D28" s="32"/>
      <c r="E28" s="32"/>
      <c r="F28" s="32"/>
      <c r="G28" s="32"/>
      <c r="H28" s="7"/>
      <c r="I28" s="23">
        <f>SUM(H6:H27)</f>
        <v>4585</v>
      </c>
      <c r="J28" s="2"/>
    </row>
    <row r="29" spans="1:10" ht="31.5" x14ac:dyDescent="0.25">
      <c r="A29" s="24" t="s">
        <v>96</v>
      </c>
      <c r="B29" s="32" t="s">
        <v>3</v>
      </c>
      <c r="C29" s="32" t="s">
        <v>97</v>
      </c>
      <c r="D29" s="32" t="s">
        <v>98</v>
      </c>
      <c r="E29" s="32">
        <v>400</v>
      </c>
      <c r="F29" s="32">
        <v>260</v>
      </c>
      <c r="G29" s="32">
        <v>7.5</v>
      </c>
      <c r="H29" s="32">
        <v>1950</v>
      </c>
      <c r="I29" s="33"/>
      <c r="J29" s="2"/>
    </row>
    <row r="30" spans="1:10" ht="31.5" x14ac:dyDescent="0.25">
      <c r="A30" s="24" t="s">
        <v>96</v>
      </c>
      <c r="B30" s="32" t="s">
        <v>3</v>
      </c>
      <c r="C30" s="32" t="s">
        <v>97</v>
      </c>
      <c r="D30" s="32" t="s">
        <v>99</v>
      </c>
      <c r="E30" s="32">
        <v>250</v>
      </c>
      <c r="F30" s="32">
        <v>250</v>
      </c>
      <c r="G30" s="32">
        <v>4</v>
      </c>
      <c r="H30" s="32">
        <v>1000</v>
      </c>
      <c r="I30" s="33"/>
      <c r="J30" s="2"/>
    </row>
    <row r="31" spans="1:10" ht="31.5" x14ac:dyDescent="0.25">
      <c r="A31" s="24" t="s">
        <v>96</v>
      </c>
      <c r="B31" s="32" t="s">
        <v>3</v>
      </c>
      <c r="C31" s="32" t="s">
        <v>97</v>
      </c>
      <c r="D31" s="32" t="s">
        <v>100</v>
      </c>
      <c r="E31" s="32">
        <v>250</v>
      </c>
      <c r="F31" s="32">
        <v>10</v>
      </c>
      <c r="G31" s="32">
        <v>15</v>
      </c>
      <c r="H31" s="32">
        <v>150</v>
      </c>
      <c r="I31" s="33"/>
      <c r="J31" s="2"/>
    </row>
    <row r="32" spans="1:10" ht="31.5" x14ac:dyDescent="0.25">
      <c r="A32" s="24" t="s">
        <v>96</v>
      </c>
      <c r="B32" s="32" t="s">
        <v>3</v>
      </c>
      <c r="C32" s="32" t="s">
        <v>97</v>
      </c>
      <c r="D32" s="32" t="s">
        <v>101</v>
      </c>
      <c r="E32" s="32">
        <v>250</v>
      </c>
      <c r="F32" s="32">
        <v>1</v>
      </c>
      <c r="G32" s="32">
        <v>200</v>
      </c>
      <c r="H32" s="32">
        <v>200</v>
      </c>
      <c r="I32" s="33"/>
      <c r="J32" s="2"/>
    </row>
    <row r="33" spans="1:10" ht="31.5" x14ac:dyDescent="0.25">
      <c r="A33" s="24" t="s">
        <v>96</v>
      </c>
      <c r="B33" s="32" t="s">
        <v>3</v>
      </c>
      <c r="C33" s="32" t="s">
        <v>102</v>
      </c>
      <c r="D33" s="32" t="s">
        <v>103</v>
      </c>
      <c r="E33" s="32">
        <v>150</v>
      </c>
      <c r="F33" s="32">
        <v>150</v>
      </c>
      <c r="G33" s="32">
        <v>8</v>
      </c>
      <c r="H33" s="32">
        <v>1200</v>
      </c>
      <c r="I33" s="33"/>
      <c r="J33" s="2"/>
    </row>
    <row r="34" spans="1:10" ht="31.5" x14ac:dyDescent="0.25">
      <c r="A34" s="24" t="s">
        <v>96</v>
      </c>
      <c r="B34" s="32" t="s">
        <v>3</v>
      </c>
      <c r="C34" s="32" t="s">
        <v>102</v>
      </c>
      <c r="D34" s="32" t="s">
        <v>101</v>
      </c>
      <c r="E34" s="32">
        <v>400</v>
      </c>
      <c r="F34" s="32">
        <v>1</v>
      </c>
      <c r="G34" s="32">
        <v>500</v>
      </c>
      <c r="H34" s="32">
        <v>500</v>
      </c>
      <c r="I34" s="33"/>
      <c r="J34" s="2"/>
    </row>
    <row r="35" spans="1:10" ht="15.75" x14ac:dyDescent="0.25">
      <c r="A35" s="11" t="s">
        <v>104</v>
      </c>
      <c r="B35" s="31" t="s">
        <v>65</v>
      </c>
      <c r="C35" s="17"/>
      <c r="D35" s="17"/>
      <c r="E35" s="17"/>
      <c r="F35" s="17"/>
      <c r="G35" s="17"/>
      <c r="H35" s="17"/>
      <c r="I35" s="23">
        <f>SUM(H29:H34)</f>
        <v>5000</v>
      </c>
      <c r="J35" s="2"/>
    </row>
    <row r="36" spans="1:10" ht="78.75" x14ac:dyDescent="0.25">
      <c r="A36" s="24" t="s">
        <v>6</v>
      </c>
      <c r="B36" s="32" t="s">
        <v>3</v>
      </c>
      <c r="C36" s="32" t="s">
        <v>105</v>
      </c>
      <c r="D36" s="17" t="s">
        <v>106</v>
      </c>
      <c r="E36" s="32">
        <v>64</v>
      </c>
      <c r="F36" s="32">
        <v>2</v>
      </c>
      <c r="G36" s="32">
        <v>10</v>
      </c>
      <c r="H36" s="32">
        <f>(F36*G36)*E36</f>
        <v>1280</v>
      </c>
      <c r="I36" s="13"/>
      <c r="J36" s="2"/>
    </row>
    <row r="37" spans="1:10" ht="78.75" x14ac:dyDescent="0.25">
      <c r="A37" s="24" t="s">
        <v>6</v>
      </c>
      <c r="B37" s="32" t="s">
        <v>3</v>
      </c>
      <c r="C37" s="32" t="s">
        <v>107</v>
      </c>
      <c r="D37" s="17" t="s">
        <v>106</v>
      </c>
      <c r="E37" s="32">
        <v>1</v>
      </c>
      <c r="F37" s="32">
        <v>32</v>
      </c>
      <c r="G37" s="32">
        <v>10</v>
      </c>
      <c r="H37" s="32">
        <f>F37*G37</f>
        <v>320</v>
      </c>
      <c r="I37" s="13"/>
      <c r="J37" s="2"/>
    </row>
    <row r="38" spans="1:10" ht="31.5" x14ac:dyDescent="0.25">
      <c r="A38" s="24" t="s">
        <v>6</v>
      </c>
      <c r="B38" s="32" t="s">
        <v>3</v>
      </c>
      <c r="C38" s="32" t="s">
        <v>108</v>
      </c>
      <c r="D38" s="17" t="s">
        <v>106</v>
      </c>
      <c r="E38" s="32">
        <v>24</v>
      </c>
      <c r="F38" s="32">
        <v>2</v>
      </c>
      <c r="G38" s="32">
        <v>20</v>
      </c>
      <c r="H38" s="32">
        <f>(F38*G38)*E38</f>
        <v>960</v>
      </c>
      <c r="I38" s="13"/>
      <c r="J38" s="2"/>
    </row>
    <row r="39" spans="1:10" ht="31.5" x14ac:dyDescent="0.25">
      <c r="A39" s="29" t="s">
        <v>6</v>
      </c>
      <c r="B39" s="17" t="s">
        <v>3</v>
      </c>
      <c r="C39" s="17" t="s">
        <v>109</v>
      </c>
      <c r="D39" s="17" t="s">
        <v>110</v>
      </c>
      <c r="E39" s="17">
        <v>12</v>
      </c>
      <c r="F39" s="17">
        <v>13</v>
      </c>
      <c r="G39" s="17">
        <v>7</v>
      </c>
      <c r="H39" s="17">
        <v>1092</v>
      </c>
      <c r="I39" s="13"/>
      <c r="J39" s="2"/>
    </row>
    <row r="40" spans="1:10" ht="15.75" x14ac:dyDescent="0.25">
      <c r="A40" s="11" t="s">
        <v>111</v>
      </c>
      <c r="B40" s="31" t="s">
        <v>65</v>
      </c>
      <c r="C40" s="17"/>
      <c r="D40" s="17"/>
      <c r="E40" s="17"/>
      <c r="F40" s="17"/>
      <c r="G40" s="17"/>
      <c r="H40" s="17"/>
      <c r="I40" s="23">
        <f>SUM(H35:H39)</f>
        <v>3652</v>
      </c>
      <c r="J40" s="2"/>
    </row>
    <row r="41" spans="1:10" ht="47.25" x14ac:dyDescent="0.25">
      <c r="A41" s="24" t="s">
        <v>112</v>
      </c>
      <c r="B41" s="32" t="s">
        <v>82</v>
      </c>
      <c r="C41" s="32" t="s">
        <v>48</v>
      </c>
      <c r="D41" s="32" t="s">
        <v>113</v>
      </c>
      <c r="E41" s="32" t="s">
        <v>114</v>
      </c>
      <c r="F41" s="32">
        <v>1</v>
      </c>
      <c r="G41" s="32">
        <v>0</v>
      </c>
      <c r="H41" s="32">
        <f>F41*G41</f>
        <v>0</v>
      </c>
      <c r="I41" s="13"/>
      <c r="J41" s="2"/>
    </row>
    <row r="42" spans="1:10" ht="189" x14ac:dyDescent="0.25">
      <c r="A42" s="24" t="s">
        <v>112</v>
      </c>
      <c r="B42" s="32" t="s">
        <v>3</v>
      </c>
      <c r="C42" s="32" t="s">
        <v>115</v>
      </c>
      <c r="D42" s="32" t="s">
        <v>116</v>
      </c>
      <c r="E42" s="32">
        <v>12</v>
      </c>
      <c r="F42" s="32">
        <v>12</v>
      </c>
      <c r="G42" s="32">
        <v>80</v>
      </c>
      <c r="H42" s="32">
        <f>F42*G42</f>
        <v>960</v>
      </c>
      <c r="I42" s="13"/>
      <c r="J42" s="2"/>
    </row>
    <row r="43" spans="1:10" ht="15.75" x14ac:dyDescent="0.25">
      <c r="A43" s="11" t="s">
        <v>112</v>
      </c>
      <c r="B43" s="31" t="s">
        <v>65</v>
      </c>
      <c r="C43" s="17"/>
      <c r="D43" s="17"/>
      <c r="E43" s="17"/>
      <c r="F43" s="17"/>
      <c r="G43" s="17"/>
      <c r="H43" s="17"/>
      <c r="I43" s="23">
        <v>960</v>
      </c>
      <c r="J43" s="2"/>
    </row>
    <row r="44" spans="1:10" ht="15.75" x14ac:dyDescent="0.25">
      <c r="A44" s="29" t="s">
        <v>4</v>
      </c>
      <c r="B44" s="17" t="s">
        <v>3</v>
      </c>
      <c r="C44" s="17" t="s">
        <v>117</v>
      </c>
      <c r="D44" s="17" t="s">
        <v>106</v>
      </c>
      <c r="E44" s="17">
        <v>35</v>
      </c>
      <c r="F44" s="17">
        <v>8</v>
      </c>
      <c r="G44" s="17">
        <v>210</v>
      </c>
      <c r="H44" s="17">
        <v>1680</v>
      </c>
      <c r="I44" s="13"/>
      <c r="J44" s="2"/>
    </row>
    <row r="45" spans="1:10" ht="63" x14ac:dyDescent="0.25">
      <c r="A45" s="29" t="s">
        <v>4</v>
      </c>
      <c r="B45" s="17" t="s">
        <v>3</v>
      </c>
      <c r="C45" s="17" t="s">
        <v>101</v>
      </c>
      <c r="D45" s="17" t="s">
        <v>118</v>
      </c>
      <c r="E45" s="17"/>
      <c r="F45" s="17"/>
      <c r="G45" s="17"/>
      <c r="H45" s="17">
        <v>5000</v>
      </c>
      <c r="I45" s="13"/>
      <c r="J45" s="2"/>
    </row>
    <row r="46" spans="1:10" ht="15.75" x14ac:dyDescent="0.25">
      <c r="A46" s="11" t="s">
        <v>4</v>
      </c>
      <c r="B46" s="17"/>
      <c r="C46" s="17"/>
      <c r="D46" s="17"/>
      <c r="E46" s="17"/>
      <c r="F46" s="17"/>
      <c r="G46" s="17"/>
      <c r="H46" s="17"/>
      <c r="I46" s="23">
        <v>6680</v>
      </c>
      <c r="J46" s="2"/>
    </row>
    <row r="47" spans="1:10" ht="31.5" x14ac:dyDescent="0.25">
      <c r="A47" s="29" t="s">
        <v>119</v>
      </c>
      <c r="B47" s="17" t="s">
        <v>3</v>
      </c>
      <c r="C47" s="17" t="s">
        <v>120</v>
      </c>
      <c r="D47" s="17" t="s">
        <v>121</v>
      </c>
      <c r="E47" s="17"/>
      <c r="F47" s="17"/>
      <c r="G47" s="17">
        <v>600</v>
      </c>
      <c r="H47" s="17">
        <v>600</v>
      </c>
      <c r="I47" s="13"/>
      <c r="J47" s="2"/>
    </row>
    <row r="48" spans="1:10" ht="31.5" x14ac:dyDescent="0.25">
      <c r="A48" s="11" t="s">
        <v>122</v>
      </c>
      <c r="B48" s="17"/>
      <c r="C48" s="17"/>
      <c r="D48" s="17"/>
      <c r="E48" s="17"/>
      <c r="F48" s="17"/>
      <c r="G48" s="17"/>
      <c r="H48" s="17"/>
      <c r="I48" s="23">
        <v>600</v>
      </c>
      <c r="J48" s="2"/>
    </row>
    <row r="49" spans="1:17" ht="31.5" x14ac:dyDescent="0.25">
      <c r="A49" s="29" t="s">
        <v>20</v>
      </c>
      <c r="B49" s="17" t="s">
        <v>3</v>
      </c>
      <c r="C49" s="17" t="s">
        <v>123</v>
      </c>
      <c r="D49" s="17" t="s">
        <v>124</v>
      </c>
      <c r="E49" s="17"/>
      <c r="F49" s="17"/>
      <c r="G49" s="17"/>
      <c r="H49" s="17">
        <v>923</v>
      </c>
      <c r="I49" s="13"/>
      <c r="J49" s="2"/>
    </row>
    <row r="50" spans="1:17" ht="15.75" x14ac:dyDescent="0.25">
      <c r="A50" s="11" t="s">
        <v>20</v>
      </c>
      <c r="B50" s="31" t="s">
        <v>65</v>
      </c>
      <c r="C50" s="17"/>
      <c r="D50" s="17"/>
      <c r="E50" s="17"/>
      <c r="F50" s="17"/>
      <c r="G50" s="17"/>
      <c r="H50" s="17"/>
      <c r="I50" s="23">
        <v>923</v>
      </c>
      <c r="J50" s="2"/>
    </row>
    <row r="51" spans="1:17" ht="47.25" x14ac:dyDescent="0.25">
      <c r="A51" s="29" t="s">
        <v>125</v>
      </c>
      <c r="B51" s="17" t="s">
        <v>3</v>
      </c>
      <c r="C51" s="17" t="s">
        <v>126</v>
      </c>
      <c r="D51" s="17" t="s">
        <v>127</v>
      </c>
      <c r="E51" s="17"/>
      <c r="F51" s="17">
        <v>1</v>
      </c>
      <c r="G51" s="17">
        <v>5500</v>
      </c>
      <c r="H51" s="17">
        <v>5500</v>
      </c>
      <c r="I51" s="13"/>
      <c r="J51" s="2"/>
    </row>
    <row r="52" spans="1:17" ht="47.25" x14ac:dyDescent="0.25">
      <c r="A52" s="29" t="s">
        <v>125</v>
      </c>
      <c r="B52" s="17" t="s">
        <v>3</v>
      </c>
      <c r="C52" s="17" t="s">
        <v>128</v>
      </c>
      <c r="D52" s="17" t="s">
        <v>129</v>
      </c>
      <c r="E52" s="17"/>
      <c r="F52" s="17">
        <v>8</v>
      </c>
      <c r="G52" s="17">
        <v>75</v>
      </c>
      <c r="H52" s="17">
        <v>600</v>
      </c>
      <c r="I52" s="13"/>
      <c r="J52" s="2"/>
    </row>
    <row r="53" spans="1:17" ht="63" x14ac:dyDescent="0.25">
      <c r="A53" s="29" t="s">
        <v>125</v>
      </c>
      <c r="B53" s="17" t="s">
        <v>3</v>
      </c>
      <c r="C53" s="17" t="s">
        <v>130</v>
      </c>
      <c r="D53" s="17" t="s">
        <v>131</v>
      </c>
      <c r="E53" s="17"/>
      <c r="F53" s="17">
        <v>3</v>
      </c>
      <c r="G53" s="17">
        <v>125</v>
      </c>
      <c r="H53" s="17">
        <v>375</v>
      </c>
      <c r="I53" s="13"/>
      <c r="J53" s="2"/>
    </row>
    <row r="54" spans="1:17" ht="47.25" x14ac:dyDescent="0.25">
      <c r="A54" s="29" t="s">
        <v>125</v>
      </c>
      <c r="B54" s="17" t="s">
        <v>3</v>
      </c>
      <c r="C54" s="17" t="s">
        <v>132</v>
      </c>
      <c r="D54" s="17"/>
      <c r="E54" s="17"/>
      <c r="F54" s="17">
        <v>1</v>
      </c>
      <c r="G54" s="17">
        <v>1500</v>
      </c>
      <c r="H54" s="17">
        <v>1500</v>
      </c>
      <c r="I54" s="13"/>
      <c r="J54" s="2"/>
    </row>
    <row r="55" spans="1:17" ht="47.25" x14ac:dyDescent="0.25">
      <c r="A55" s="29" t="s">
        <v>125</v>
      </c>
      <c r="B55" s="17" t="s">
        <v>3</v>
      </c>
      <c r="C55" s="17" t="s">
        <v>133</v>
      </c>
      <c r="D55" s="17"/>
      <c r="E55" s="17"/>
      <c r="F55" s="17"/>
      <c r="G55" s="17">
        <v>250</v>
      </c>
      <c r="H55" s="17">
        <v>250</v>
      </c>
      <c r="I55" s="13"/>
      <c r="J55" s="2"/>
    </row>
    <row r="56" spans="1:17" ht="47.25" x14ac:dyDescent="0.25">
      <c r="A56" s="11" t="s">
        <v>125</v>
      </c>
      <c r="B56" s="31" t="s">
        <v>65</v>
      </c>
      <c r="C56" s="17"/>
      <c r="D56" s="17"/>
      <c r="E56" s="17"/>
      <c r="F56" s="17"/>
      <c r="G56" s="17"/>
      <c r="H56" s="17"/>
      <c r="I56" s="23">
        <f>SUM(H50:H55)</f>
        <v>8225</v>
      </c>
      <c r="J56" s="2"/>
    </row>
    <row r="57" spans="1:17" ht="15.75" x14ac:dyDescent="0.25">
      <c r="A57" s="29" t="s">
        <v>25</v>
      </c>
      <c r="B57" s="17" t="s">
        <v>3</v>
      </c>
      <c r="C57" s="17" t="s">
        <v>134</v>
      </c>
      <c r="D57" s="17" t="s">
        <v>106</v>
      </c>
      <c r="E57" s="17"/>
      <c r="F57" s="17">
        <v>8</v>
      </c>
      <c r="G57" s="17">
        <v>50</v>
      </c>
      <c r="H57" s="17">
        <v>400</v>
      </c>
      <c r="I57" s="13"/>
      <c r="J57" s="2"/>
    </row>
    <row r="58" spans="1:17" ht="15.75" x14ac:dyDescent="0.25">
      <c r="A58" s="11" t="s">
        <v>25</v>
      </c>
      <c r="B58" s="31" t="s">
        <v>65</v>
      </c>
      <c r="C58" s="17"/>
      <c r="D58" s="17"/>
      <c r="E58" s="17"/>
      <c r="F58" s="17"/>
      <c r="G58" s="17"/>
      <c r="H58" s="17"/>
      <c r="I58" s="12">
        <v>400</v>
      </c>
      <c r="J58" s="2"/>
    </row>
    <row r="59" spans="1:17" ht="47.25" x14ac:dyDescent="0.25">
      <c r="A59" s="24" t="s">
        <v>135</v>
      </c>
      <c r="B59" s="32" t="s">
        <v>3</v>
      </c>
      <c r="C59" s="32" t="s">
        <v>136</v>
      </c>
      <c r="D59" s="17" t="s">
        <v>106</v>
      </c>
      <c r="E59" s="32">
        <v>6</v>
      </c>
      <c r="F59" s="32">
        <v>4</v>
      </c>
      <c r="G59" s="32">
        <v>10</v>
      </c>
      <c r="H59" s="32">
        <f>(E59*F59)*G59</f>
        <v>240</v>
      </c>
      <c r="I59" s="13"/>
      <c r="J59" s="2"/>
    </row>
    <row r="60" spans="1:17" ht="15.75" x14ac:dyDescent="0.25">
      <c r="A60" s="29" t="s">
        <v>5</v>
      </c>
      <c r="B60" s="17" t="s">
        <v>3</v>
      </c>
      <c r="C60" s="17" t="s">
        <v>137</v>
      </c>
      <c r="D60" s="17" t="s">
        <v>106</v>
      </c>
      <c r="E60" s="17">
        <v>25</v>
      </c>
      <c r="F60" s="17">
        <v>15</v>
      </c>
      <c r="G60" s="17">
        <v>150</v>
      </c>
      <c r="H60" s="17">
        <f>F60*G60</f>
        <v>2250</v>
      </c>
      <c r="I60" s="13"/>
      <c r="J60" s="2"/>
    </row>
    <row r="61" spans="1:17" ht="15.75" x14ac:dyDescent="0.25">
      <c r="A61" s="29" t="s">
        <v>5</v>
      </c>
      <c r="B61" s="17" t="s">
        <v>3</v>
      </c>
      <c r="C61" s="17" t="s">
        <v>101</v>
      </c>
      <c r="D61" s="17"/>
      <c r="E61" s="17"/>
      <c r="F61" s="17"/>
      <c r="G61" s="17"/>
      <c r="H61" s="17">
        <v>5000</v>
      </c>
      <c r="I61" s="13"/>
      <c r="J61" s="2"/>
    </row>
    <row r="62" spans="1:17" ht="15.75" x14ac:dyDescent="0.25">
      <c r="A62" s="11" t="s">
        <v>5</v>
      </c>
      <c r="B62" s="31" t="s">
        <v>65</v>
      </c>
      <c r="C62" s="17"/>
      <c r="D62" s="17"/>
      <c r="E62" s="17"/>
      <c r="F62" s="17"/>
      <c r="G62" s="17"/>
      <c r="H62" s="17"/>
      <c r="I62" s="23">
        <v>7250</v>
      </c>
      <c r="J62" s="27"/>
      <c r="K62" s="34"/>
      <c r="L62" s="34"/>
      <c r="M62" s="34"/>
      <c r="N62" s="34"/>
      <c r="O62" s="34"/>
      <c r="P62" s="34"/>
      <c r="Q62" s="34"/>
    </row>
    <row r="63" spans="1:17" ht="15.75" x14ac:dyDescent="0.25">
      <c r="A63" s="37" t="s">
        <v>3</v>
      </c>
      <c r="B63" s="22" t="s">
        <v>3</v>
      </c>
      <c r="C63" s="17" t="s">
        <v>138</v>
      </c>
      <c r="D63" s="17"/>
      <c r="E63" s="17"/>
      <c r="F63" s="17"/>
      <c r="G63" s="17"/>
      <c r="H63" s="17">
        <v>500</v>
      </c>
      <c r="I63" s="13"/>
      <c r="J63" s="28"/>
      <c r="K63" s="19"/>
      <c r="L63" s="19"/>
      <c r="M63" s="19"/>
      <c r="N63" s="19"/>
      <c r="O63" s="19"/>
      <c r="P63" s="19"/>
      <c r="Q63" s="19"/>
    </row>
    <row r="64" spans="1:17" ht="31.5" x14ac:dyDescent="0.25">
      <c r="A64" s="8" t="s">
        <v>3</v>
      </c>
      <c r="B64" s="17" t="s">
        <v>3</v>
      </c>
      <c r="C64" s="17" t="s">
        <v>139</v>
      </c>
      <c r="D64" s="17" t="s">
        <v>140</v>
      </c>
      <c r="E64" s="17"/>
      <c r="F64" s="17">
        <v>4</v>
      </c>
      <c r="G64" s="17">
        <v>75</v>
      </c>
      <c r="H64" s="17">
        <v>300</v>
      </c>
      <c r="I64" s="13"/>
      <c r="J64" s="2"/>
    </row>
    <row r="65" spans="1:10" ht="15.75" x14ac:dyDescent="0.25">
      <c r="A65" s="15" t="s">
        <v>3</v>
      </c>
      <c r="B65" s="22" t="s">
        <v>3</v>
      </c>
      <c r="C65" s="17" t="s">
        <v>141</v>
      </c>
      <c r="D65" s="17"/>
      <c r="E65" s="17"/>
      <c r="F65" s="17"/>
      <c r="G65" s="17"/>
      <c r="H65" s="17">
        <v>500</v>
      </c>
      <c r="I65" s="13"/>
      <c r="J65" s="2"/>
    </row>
    <row r="66" spans="1:10" ht="15.75" x14ac:dyDescent="0.25">
      <c r="A66" s="11" t="s">
        <v>3</v>
      </c>
      <c r="B66" s="31" t="s">
        <v>65</v>
      </c>
      <c r="C66" s="17"/>
      <c r="D66" s="17"/>
      <c r="E66" s="17"/>
      <c r="F66" s="17"/>
      <c r="G66" s="17"/>
      <c r="H66" s="17"/>
      <c r="I66" s="23">
        <v>1300</v>
      </c>
      <c r="J66" s="2"/>
    </row>
    <row r="67" spans="1:10" ht="15.75" x14ac:dyDescent="0.25">
      <c r="A67" s="29" t="s">
        <v>142</v>
      </c>
      <c r="B67" s="17" t="s">
        <v>3</v>
      </c>
      <c r="C67" s="17" t="s">
        <v>115</v>
      </c>
      <c r="D67" s="17" t="s">
        <v>106</v>
      </c>
      <c r="E67" s="17"/>
      <c r="F67" s="17"/>
      <c r="G67" s="17"/>
      <c r="H67" s="17">
        <v>1000</v>
      </c>
      <c r="I67" s="13"/>
      <c r="J67" s="2"/>
    </row>
    <row r="68" spans="1:10" ht="15.75" x14ac:dyDescent="0.25">
      <c r="A68" s="29" t="s">
        <v>142</v>
      </c>
      <c r="B68" s="17" t="s">
        <v>3</v>
      </c>
      <c r="C68" s="17" t="s">
        <v>143</v>
      </c>
      <c r="D68" s="17" t="s">
        <v>143</v>
      </c>
      <c r="E68" s="17"/>
      <c r="F68" s="17"/>
      <c r="G68" s="17"/>
      <c r="H68" s="17">
        <v>3000</v>
      </c>
      <c r="I68" s="13"/>
      <c r="J68" s="2"/>
    </row>
    <row r="69" spans="1:10" ht="31.5" x14ac:dyDescent="0.25">
      <c r="A69" s="29" t="s">
        <v>142</v>
      </c>
      <c r="B69" s="17" t="s">
        <v>3</v>
      </c>
      <c r="C69" s="32" t="s">
        <v>144</v>
      </c>
      <c r="D69" s="17"/>
      <c r="E69" s="17"/>
      <c r="F69" s="17"/>
      <c r="G69" s="17"/>
      <c r="H69" s="32">
        <v>2000</v>
      </c>
      <c r="I69" s="13"/>
      <c r="J69" s="2"/>
    </row>
    <row r="70" spans="1:10" ht="15.75" x14ac:dyDescent="0.25">
      <c r="A70" s="11" t="s">
        <v>142</v>
      </c>
      <c r="B70" s="31" t="s">
        <v>65</v>
      </c>
      <c r="C70" s="17"/>
      <c r="D70" s="17"/>
      <c r="E70" s="17"/>
      <c r="F70" s="17"/>
      <c r="G70" s="17"/>
      <c r="H70" s="17"/>
      <c r="I70" s="23">
        <v>6000</v>
      </c>
      <c r="J70" s="2"/>
    </row>
    <row r="71" spans="1:10" ht="15.75" x14ac:dyDescent="0.25">
      <c r="A71" s="29" t="s">
        <v>21</v>
      </c>
      <c r="B71" s="17" t="s">
        <v>3</v>
      </c>
      <c r="C71" s="17" t="s">
        <v>145</v>
      </c>
      <c r="D71" s="17" t="s">
        <v>106</v>
      </c>
      <c r="E71" s="17">
        <v>6</v>
      </c>
      <c r="F71" s="17">
        <v>8</v>
      </c>
      <c r="G71" s="17">
        <v>30</v>
      </c>
      <c r="H71" s="17">
        <v>240</v>
      </c>
      <c r="I71" s="23">
        <v>400</v>
      </c>
      <c r="J71" s="2"/>
    </row>
    <row r="72" spans="1:10" ht="15.75" x14ac:dyDescent="0.25">
      <c r="A72" s="29" t="s">
        <v>21</v>
      </c>
      <c r="B72" s="17" t="s">
        <v>3</v>
      </c>
      <c r="C72" s="17" t="s">
        <v>146</v>
      </c>
      <c r="D72" s="17" t="s">
        <v>106</v>
      </c>
      <c r="E72" s="17"/>
      <c r="F72" s="17"/>
      <c r="G72" s="17">
        <v>260</v>
      </c>
      <c r="H72" s="17">
        <v>260</v>
      </c>
      <c r="I72" s="13"/>
      <c r="J72" s="2"/>
    </row>
    <row r="73" spans="1:10" ht="31.5" x14ac:dyDescent="0.25">
      <c r="A73" s="11" t="s">
        <v>21</v>
      </c>
      <c r="B73" s="31" t="s">
        <v>65</v>
      </c>
      <c r="C73" s="17"/>
      <c r="D73" s="17"/>
      <c r="E73" s="17"/>
      <c r="F73" s="17"/>
      <c r="G73" s="17"/>
      <c r="H73" s="17"/>
      <c r="I73" s="23">
        <v>500</v>
      </c>
      <c r="J73" s="2"/>
    </row>
    <row r="74" spans="1:10" ht="31.5" x14ac:dyDescent="0.25">
      <c r="A74" s="29" t="s">
        <v>147</v>
      </c>
      <c r="B74" s="17" t="s">
        <v>3</v>
      </c>
      <c r="C74" s="17" t="s">
        <v>148</v>
      </c>
      <c r="D74" s="17" t="s">
        <v>149</v>
      </c>
      <c r="E74" s="17"/>
      <c r="F74" s="17"/>
      <c r="G74" s="17"/>
      <c r="H74" s="17">
        <v>700</v>
      </c>
      <c r="I74" s="13"/>
      <c r="J74" s="2"/>
    </row>
    <row r="75" spans="1:10" ht="31.5" x14ac:dyDescent="0.25">
      <c r="A75" s="29" t="s">
        <v>147</v>
      </c>
      <c r="B75" s="17" t="s">
        <v>3</v>
      </c>
      <c r="C75" s="17" t="s">
        <v>150</v>
      </c>
      <c r="D75" s="17" t="s">
        <v>151</v>
      </c>
      <c r="E75" s="17"/>
      <c r="F75" s="17"/>
      <c r="G75" s="17"/>
      <c r="H75" s="17">
        <v>650</v>
      </c>
      <c r="I75" s="13"/>
      <c r="J75" s="2"/>
    </row>
    <row r="76" spans="1:10" ht="47.25" x14ac:dyDescent="0.25">
      <c r="A76" s="29" t="s">
        <v>147</v>
      </c>
      <c r="B76" s="17" t="s">
        <v>3</v>
      </c>
      <c r="C76" s="17" t="s">
        <v>150</v>
      </c>
      <c r="D76" s="32" t="s">
        <v>152</v>
      </c>
      <c r="E76" s="17"/>
      <c r="F76" s="17"/>
      <c r="G76" s="17"/>
      <c r="H76" s="17">
        <v>550</v>
      </c>
      <c r="I76" s="13"/>
      <c r="J76" s="2"/>
    </row>
    <row r="77" spans="1:10" ht="63" x14ac:dyDescent="0.25">
      <c r="A77" s="29" t="s">
        <v>147</v>
      </c>
      <c r="B77" s="17" t="s">
        <v>3</v>
      </c>
      <c r="C77" s="17" t="s">
        <v>101</v>
      </c>
      <c r="D77" s="32" t="s">
        <v>153</v>
      </c>
      <c r="E77" s="17"/>
      <c r="F77" s="17"/>
      <c r="G77" s="17"/>
      <c r="H77" s="17">
        <v>1000</v>
      </c>
      <c r="I77" s="13"/>
      <c r="J77" s="2"/>
    </row>
    <row r="78" spans="1:10" ht="15.75" x14ac:dyDescent="0.25">
      <c r="A78" s="11" t="s">
        <v>147</v>
      </c>
      <c r="B78" s="31" t="s">
        <v>65</v>
      </c>
      <c r="C78" s="17"/>
      <c r="D78" s="17"/>
      <c r="E78" s="17"/>
      <c r="F78" s="17"/>
      <c r="G78" s="17"/>
      <c r="H78" s="17"/>
      <c r="I78" s="23">
        <v>2950</v>
      </c>
      <c r="J78" s="2"/>
    </row>
    <row r="79" spans="1:10" ht="15.75" x14ac:dyDescent="0.25">
      <c r="A79" s="24" t="s">
        <v>154</v>
      </c>
      <c r="B79" s="32" t="s">
        <v>3</v>
      </c>
      <c r="C79" s="32" t="s">
        <v>155</v>
      </c>
      <c r="D79" s="32" t="s">
        <v>156</v>
      </c>
      <c r="E79" s="32">
        <v>8</v>
      </c>
      <c r="F79" s="32">
        <v>10</v>
      </c>
      <c r="G79" s="32">
        <v>40</v>
      </c>
      <c r="H79" s="32">
        <v>400</v>
      </c>
      <c r="I79" s="13"/>
      <c r="J79" s="2"/>
    </row>
    <row r="80" spans="1:10" ht="63" x14ac:dyDescent="0.25">
      <c r="A80" s="24" t="s">
        <v>154</v>
      </c>
      <c r="B80" s="32" t="s">
        <v>3</v>
      </c>
      <c r="C80" s="32" t="s">
        <v>157</v>
      </c>
      <c r="D80" s="32" t="s">
        <v>158</v>
      </c>
      <c r="E80" s="32">
        <v>8</v>
      </c>
      <c r="F80" s="32">
        <v>2</v>
      </c>
      <c r="G80" s="32">
        <v>50</v>
      </c>
      <c r="H80" s="32">
        <v>100</v>
      </c>
      <c r="I80" s="13"/>
      <c r="J80" s="2"/>
    </row>
    <row r="81" spans="1:10" ht="15.75" x14ac:dyDescent="0.25">
      <c r="A81" s="24" t="s">
        <v>154</v>
      </c>
      <c r="B81" s="32" t="s">
        <v>3</v>
      </c>
      <c r="C81" s="32" t="s">
        <v>159</v>
      </c>
      <c r="D81" s="32" t="s">
        <v>160</v>
      </c>
      <c r="E81" s="32">
        <v>80</v>
      </c>
      <c r="F81" s="32">
        <v>1</v>
      </c>
      <c r="G81" s="32">
        <v>200</v>
      </c>
      <c r="H81" s="32">
        <v>200</v>
      </c>
      <c r="I81" s="13"/>
      <c r="J81" s="2"/>
    </row>
    <row r="82" spans="1:10" ht="141.75" x14ac:dyDescent="0.25">
      <c r="A82" s="24" t="s">
        <v>154</v>
      </c>
      <c r="B82" s="32" t="s">
        <v>3</v>
      </c>
      <c r="C82" s="32" t="s">
        <v>161</v>
      </c>
      <c r="D82" s="32" t="s">
        <v>162</v>
      </c>
      <c r="E82" s="32">
        <v>60</v>
      </c>
      <c r="F82" s="32">
        <v>1</v>
      </c>
      <c r="G82" s="32">
        <v>200</v>
      </c>
      <c r="H82" s="32">
        <v>200</v>
      </c>
      <c r="I82" s="13"/>
      <c r="J82" s="2"/>
    </row>
    <row r="83" spans="1:10" ht="15.75" x14ac:dyDescent="0.25">
      <c r="A83" s="11" t="s">
        <v>154</v>
      </c>
      <c r="B83" s="31" t="s">
        <v>65</v>
      </c>
      <c r="C83" s="17"/>
      <c r="D83" s="17"/>
      <c r="E83" s="17"/>
      <c r="F83" s="17"/>
      <c r="G83" s="17"/>
      <c r="H83" s="17"/>
      <c r="I83" s="23">
        <v>900</v>
      </c>
      <c r="J83" s="2"/>
    </row>
    <row r="84" spans="1:10" ht="31.5" x14ac:dyDescent="0.25">
      <c r="A84" s="29" t="s">
        <v>22</v>
      </c>
      <c r="B84" s="17" t="s">
        <v>82</v>
      </c>
      <c r="C84" s="17" t="s">
        <v>163</v>
      </c>
      <c r="D84" s="17"/>
      <c r="E84" s="17"/>
      <c r="F84" s="17"/>
      <c r="G84" s="17" t="s">
        <v>164</v>
      </c>
      <c r="H84" s="17">
        <v>3600</v>
      </c>
      <c r="I84" s="13"/>
      <c r="J84" s="2"/>
    </row>
    <row r="85" spans="1:10" ht="31.5" x14ac:dyDescent="0.25">
      <c r="A85" s="11" t="s">
        <v>22</v>
      </c>
      <c r="B85" s="31" t="s">
        <v>65</v>
      </c>
      <c r="C85" s="17"/>
      <c r="D85" s="17"/>
      <c r="E85" s="17"/>
      <c r="F85" s="17"/>
      <c r="G85" s="17"/>
      <c r="H85" s="17"/>
      <c r="I85" s="23">
        <v>3600</v>
      </c>
      <c r="J85" s="2"/>
    </row>
    <row r="86" spans="1:10" ht="15.75" x14ac:dyDescent="0.25">
      <c r="A86" s="29"/>
      <c r="B86" s="17"/>
      <c r="C86" s="17"/>
      <c r="D86" s="17"/>
      <c r="E86" s="17"/>
      <c r="F86" s="17"/>
      <c r="G86" s="17"/>
      <c r="H86" s="17"/>
      <c r="I86" s="13"/>
      <c r="J86" s="2"/>
    </row>
    <row r="87" spans="1:10" ht="15.75" x14ac:dyDescent="0.25">
      <c r="A87" s="29"/>
      <c r="B87" s="17"/>
      <c r="C87" s="17"/>
      <c r="D87" s="17"/>
      <c r="E87" s="17"/>
      <c r="F87" s="17"/>
      <c r="G87" s="17"/>
      <c r="H87" s="17"/>
      <c r="I87" s="13"/>
      <c r="J87" s="2"/>
    </row>
    <row r="88" spans="1:10" ht="15.75" x14ac:dyDescent="0.25">
      <c r="A88" s="29"/>
      <c r="B88" s="17"/>
      <c r="C88" s="17"/>
      <c r="D88" s="17"/>
      <c r="E88" s="17"/>
      <c r="F88" s="17"/>
      <c r="G88" s="17"/>
      <c r="H88" s="17"/>
      <c r="I88" s="13"/>
      <c r="J88" s="2"/>
    </row>
    <row r="89" spans="1:10" ht="15.75" x14ac:dyDescent="0.25">
      <c r="A89" s="29"/>
      <c r="B89" s="17"/>
      <c r="C89" s="17"/>
      <c r="D89" s="17"/>
      <c r="E89" s="17"/>
      <c r="F89" s="17"/>
      <c r="G89" s="17"/>
      <c r="H89" s="17"/>
      <c r="I89" s="13"/>
      <c r="J89" s="2"/>
    </row>
    <row r="90" spans="1:10" ht="15.75" x14ac:dyDescent="0.25">
      <c r="A90" s="29"/>
      <c r="B90" s="17"/>
      <c r="C90" s="17"/>
      <c r="D90" s="17"/>
      <c r="E90" s="17"/>
      <c r="F90" s="17"/>
      <c r="G90" s="17"/>
      <c r="H90" s="17"/>
      <c r="I90" s="13"/>
      <c r="J90" s="2"/>
    </row>
    <row r="91" spans="1:10" ht="15.75" x14ac:dyDescent="0.25">
      <c r="A91" s="29"/>
      <c r="B91" s="17"/>
      <c r="C91" s="17"/>
      <c r="D91" s="17"/>
      <c r="E91" s="17"/>
      <c r="F91" s="17"/>
      <c r="G91" s="17"/>
      <c r="H91" s="17"/>
      <c r="I91" s="13"/>
      <c r="J91" s="2"/>
    </row>
    <row r="92" spans="1:10" ht="15.75" x14ac:dyDescent="0.25">
      <c r="A92" s="29"/>
      <c r="B92" s="17"/>
      <c r="C92" s="17"/>
      <c r="D92" s="17"/>
      <c r="E92" s="17"/>
      <c r="F92" s="17"/>
      <c r="G92" s="17"/>
      <c r="H92" s="17"/>
      <c r="I92" s="13"/>
      <c r="J92" s="2"/>
    </row>
    <row r="93" spans="1:10" ht="15.75" x14ac:dyDescent="0.25">
      <c r="A93" s="29"/>
      <c r="B93" s="17"/>
      <c r="C93" s="17"/>
      <c r="D93" s="17"/>
      <c r="E93" s="17"/>
      <c r="F93" s="17"/>
      <c r="G93" s="17"/>
      <c r="H93" s="17"/>
      <c r="I93" s="13"/>
      <c r="J93" s="2"/>
    </row>
    <row r="94" spans="1:10" ht="15.75" x14ac:dyDescent="0.25">
      <c r="A94" s="29"/>
      <c r="B94" s="17"/>
      <c r="C94" s="17"/>
      <c r="D94" s="17"/>
      <c r="E94" s="17"/>
      <c r="F94" s="17"/>
      <c r="G94" s="17"/>
      <c r="H94" s="17"/>
      <c r="I94" s="13"/>
      <c r="J94" s="2"/>
    </row>
    <row r="95" spans="1:10" ht="15.75" x14ac:dyDescent="0.25">
      <c r="A95" s="29"/>
      <c r="B95" s="17"/>
      <c r="C95" s="17"/>
      <c r="D95" s="17"/>
      <c r="E95" s="17"/>
      <c r="F95" s="17"/>
      <c r="G95" s="17"/>
      <c r="H95" s="17"/>
      <c r="I95" s="13"/>
      <c r="J95" s="2"/>
    </row>
    <row r="96" spans="1:10" ht="15.75" x14ac:dyDescent="0.25">
      <c r="A96" s="29"/>
      <c r="B96" s="17"/>
      <c r="C96" s="17"/>
      <c r="D96" s="17"/>
      <c r="E96" s="17"/>
      <c r="F96" s="17"/>
      <c r="G96" s="17"/>
      <c r="H96" s="17"/>
      <c r="I96" s="13"/>
      <c r="J96" s="2"/>
    </row>
    <row r="97" spans="1:10" ht="15.75" x14ac:dyDescent="0.25">
      <c r="A97" s="29"/>
      <c r="B97" s="17"/>
      <c r="C97" s="17"/>
      <c r="D97" s="17"/>
      <c r="E97" s="17"/>
      <c r="F97" s="17"/>
      <c r="G97" s="17"/>
      <c r="H97" s="17"/>
      <c r="I97" s="13"/>
      <c r="J97" s="2"/>
    </row>
    <row r="98" spans="1:10" ht="15.75" x14ac:dyDescent="0.25">
      <c r="A98" s="29"/>
      <c r="B98" s="17"/>
      <c r="C98" s="17"/>
      <c r="D98" s="17"/>
      <c r="E98" s="17"/>
      <c r="F98" s="17"/>
      <c r="G98" s="17"/>
      <c r="H98" s="17"/>
      <c r="I98" s="13"/>
      <c r="J98" s="2"/>
    </row>
    <row r="99" spans="1:10" ht="15.75" x14ac:dyDescent="0.25">
      <c r="A99" s="29"/>
      <c r="B99" s="17"/>
      <c r="C99" s="17"/>
      <c r="D99" s="17"/>
      <c r="E99" s="17"/>
      <c r="F99" s="17"/>
      <c r="G99" s="17"/>
      <c r="H99" s="17"/>
      <c r="I99" s="13"/>
      <c r="J99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Overview</vt:lpstr>
      <vt:lpstr>Budget Specifics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Cornelius</cp:lastModifiedBy>
  <dcterms:modified xsi:type="dcterms:W3CDTF">2013-08-05T20:56:38Z</dcterms:modified>
</cp:coreProperties>
</file>